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óżne\Prezentacja_WKC_OB\"/>
    </mc:Choice>
  </mc:AlternateContent>
  <xr:revisionPtr revIDLastSave="0" documentId="13_ncr:1_{A8299866-AA65-44F9-BF1A-60DA7EE09EDD}" xr6:coauthVersionLast="47" xr6:coauthVersionMax="47" xr10:uidLastSave="{00000000-0000-0000-0000-000000000000}"/>
  <bookViews>
    <workbookView xWindow="-28920" yWindow="330" windowWidth="29040" windowHeight="15990" xr2:uid="{8EC75FA4-392B-41A8-8ED6-D0F246F61051}"/>
  </bookViews>
  <sheets>
    <sheet name="Wskaźniki Opł i koszt 2025-1" sheetId="1" r:id="rId1"/>
    <sheet name="Informacje dodatkowe" sheetId="2" r:id="rId2"/>
  </sheets>
  <externalReferences>
    <externalReference r:id="rId3"/>
  </externalReferences>
  <definedNames>
    <definedName name="_xlnm._FilterDatabase" localSheetId="0" hidden="1">'Wskaźniki Opł i koszt 2025-1'!$B$3:$U$47</definedName>
    <definedName name="_xlnm.Print_Area" localSheetId="1">'Informacje dodatkowe'!$A$1:$I$217</definedName>
    <definedName name="_xlnm.Print_Area" localSheetId="0">'Wskaźniki Opł i koszt 2025-1'!$A$1:$AJ$68</definedName>
    <definedName name="_xlnm.Print_Titles" localSheetId="1">'Informacje dodatkowe'!$1:$6</definedName>
    <definedName name="_xlnm.Print_Titles" localSheetId="0">'Wskaźniki Opł i koszt 2025-1'!$1:$3</definedName>
    <definedName name="Waluty_JU_PTFI">[1]Słowniki!$B$20:$C$27</definedName>
    <definedName name="Wybrany_Wiersz">'[1]DO KID'!$BL$178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D30" i="2"/>
  <c r="D29" i="2"/>
  <c r="D28" i="2"/>
  <c r="C7" i="2"/>
</calcChain>
</file>

<file path=xl/sharedStrings.xml><?xml version="1.0" encoding="utf-8"?>
<sst xmlns="http://schemas.openxmlformats.org/spreadsheetml/2006/main" count="1161" uniqueCount="421">
  <si>
    <t>Wskaźniki opłat i kosztów - dla funduszy i subfunduszy zarządzanych przez Pekao TFI S.A.</t>
  </si>
  <si>
    <t>Informacje ogłaszane w KID PRIIP (dla JU danej kategorii - w PLN)</t>
  </si>
  <si>
    <t>Informacje ogłaszane w Prospekcie Informacyjnym</t>
  </si>
  <si>
    <t>lp</t>
  </si>
  <si>
    <t>Nazwa funduszu lub subfunduszu</t>
  </si>
  <si>
    <t>Fundusz</t>
  </si>
  <si>
    <t>Rodzaj funduszu</t>
  </si>
  <si>
    <t>Koszty Zarządzania i operacyjne
A</t>
  </si>
  <si>
    <t>Koszty Zarządzania i operacyjne
B</t>
  </si>
  <si>
    <t>Koszty Zarządzania i operacyjne
E</t>
  </si>
  <si>
    <t>Koszty Zarządzania i operacyjne
F</t>
  </si>
  <si>
    <t>Koszty Zarządzania i operacyjne
I</t>
  </si>
  <si>
    <t>Koszty Zarządzania i operacyjne
J</t>
  </si>
  <si>
    <t>Koszty Zarządzania i operacyjne
K</t>
  </si>
  <si>
    <t>Koszty Zarządzania i operacyjne
L</t>
  </si>
  <si>
    <t>Koszty Zarządzania i operacyjne
P</t>
  </si>
  <si>
    <t>Data KID</t>
  </si>
  <si>
    <t>Uwagi</t>
  </si>
  <si>
    <t>WKC (ogólne)</t>
  </si>
  <si>
    <t>WKC
A</t>
  </si>
  <si>
    <t>WKC
B</t>
  </si>
  <si>
    <t>WKC
E</t>
  </si>
  <si>
    <t>WKC
F</t>
  </si>
  <si>
    <t>WKC
I</t>
  </si>
  <si>
    <t>WKC
J</t>
  </si>
  <si>
    <t>WKC
K</t>
  </si>
  <si>
    <t>WKC
L</t>
  </si>
  <si>
    <t>WKC
P</t>
  </si>
  <si>
    <t>Data publikacji</t>
  </si>
  <si>
    <t>.</t>
  </si>
  <si>
    <t>Uwagi do WKC / KID</t>
  </si>
  <si>
    <t xml:space="preserve"> . </t>
  </si>
  <si>
    <t>Data pierwszej wyceny JU</t>
  </si>
  <si>
    <t>Identyfikator IZFiA funduszu lub subfunduszu</t>
  </si>
  <si>
    <t>Kod ISIN jednostki uczestnictwa</t>
  </si>
  <si>
    <t>nr krajowy
(UKNF / ESMA)</t>
  </si>
  <si>
    <t>LEI</t>
  </si>
  <si>
    <t>Informacje uzupełniające</t>
  </si>
  <si>
    <t>. .</t>
  </si>
  <si>
    <t>ID DKF</t>
  </si>
  <si>
    <t>14PODA</t>
  </si>
  <si>
    <t>15PAAS</t>
  </si>
  <si>
    <t>71PSI</t>
  </si>
  <si>
    <t>29PDS</t>
  </si>
  <si>
    <t>7MONEY</t>
  </si>
  <si>
    <t>73PPP</t>
  </si>
  <si>
    <t>72PODA2</t>
  </si>
  <si>
    <t>2BOND</t>
  </si>
  <si>
    <t>01ZROW</t>
  </si>
  <si>
    <t>1FIRST</t>
  </si>
  <si>
    <t>74PMT</t>
  </si>
  <si>
    <t>35SMD</t>
  </si>
  <si>
    <t>36PEM</t>
  </si>
  <si>
    <t>49PAASZ</t>
  </si>
  <si>
    <t>48DVD</t>
  </si>
  <si>
    <t>91PADAR</t>
  </si>
  <si>
    <t>31CHINA</t>
  </si>
  <si>
    <t>39PDUS</t>
  </si>
  <si>
    <t>46POID</t>
  </si>
  <si>
    <t>38SB</t>
  </si>
  <si>
    <t>44CASH</t>
  </si>
  <si>
    <t>43PRE</t>
  </si>
  <si>
    <t>75POS</t>
  </si>
  <si>
    <t>76PB15HY</t>
  </si>
  <si>
    <t>77EKO</t>
  </si>
  <si>
    <t>16PEI</t>
  </si>
  <si>
    <t>54FSFF</t>
  </si>
  <si>
    <t>56PSGD</t>
  </si>
  <si>
    <t>55PSGK</t>
  </si>
  <si>
    <t>5AMER</t>
  </si>
  <si>
    <t>20AKEU</t>
  </si>
  <si>
    <t>9OBUSPLU</t>
  </si>
  <si>
    <t>12OBEUPL</t>
  </si>
  <si>
    <t>27ZRUS</t>
  </si>
  <si>
    <t>020PPK</t>
  </si>
  <si>
    <t>025PPK</t>
  </si>
  <si>
    <t>030PPK</t>
  </si>
  <si>
    <t>035PPK</t>
  </si>
  <si>
    <t>040PPK</t>
  </si>
  <si>
    <t>045PPK</t>
  </si>
  <si>
    <t>050PPK</t>
  </si>
  <si>
    <t>055PPK</t>
  </si>
  <si>
    <t>060PPK</t>
  </si>
  <si>
    <t>065PPK</t>
  </si>
  <si>
    <t>Prezentowane wskaźniki - kosztów zarządzania i operacyjne (KID PRIIPS) i WKC (Prospekt informacyjny) - dla funduszy fio i sfio.</t>
  </si>
  <si>
    <t>Zasady wyliczania Wskażnika Kosztów Całkowitych (WKC / TER)  i stawki kosztów bieżących prezentowanych w KID PRIIP są różne - wynikają z innych przepisów, a także mogą obejmować różne kategorie kosztów.</t>
  </si>
  <si>
    <t>Wskaźnik WKC wyliczany jest na podstawie przepisów dotyczących przygotowywania prospektu inwestycyjnego.</t>
  </si>
  <si>
    <t>Wskaźnik WKC zawiera - poza kosztami bieżącymi, w tym wynagrodzeniem za zarządzanie (w tym wynagrodzenie zmienne) - ujemny wynik (per saldo) na róźnicach kursowych.</t>
  </si>
  <si>
    <t>W przypadku, gdy JU danej kategorii nie były zbyte w roku odniesienia kosztów - stawki WKC nie są prezentowane, odniesieniem mogłaby być wyłącznie stawka dla JU kategorii głównej (A), z uwzgłędnieniem różnicy w stawkach wynagrodzenia stałego za zarządzanie.</t>
  </si>
  <si>
    <t>Wartości WKC nie są aktualizowane w trakcie roku (następuje jednorazowa w roku ich aktualizacja - na podstawie wszystkich faktycznych kosztów bezpośrednich z roku poprzedniego).</t>
  </si>
  <si>
    <t>Wskaźnik opłaty za zarządzanie i inne koszty administracyjne lub operacyjne ustalany jest zgodnie z zasadami wynikającycmi z przepisów dla KID PRIIPS (od 1.01.2023).</t>
  </si>
  <si>
    <t xml:space="preserve">Wskaźnik opłaty za zarządzanie i inne koszty administracyjne lub operacyjne jest ustalany na podstawie danych za poprzedni rok. Ustalenie - w przypadku, gdy JU nie były zbywane - odbywa się przez oszacowanie oparte na analogcznym wskaźniku dla JU zbywanych, z ew. uwzględnieniem różnic w stawkach wynagrodzenia za zarządzanie.  Wyliczenie / takie oszacowanie - w przypadku danych za krótki okres lub nabycia niewielkich liczb JU - może zawierać istotne niedoskonałości zaokrągleń. </t>
  </si>
  <si>
    <t>Pozycja opłaty za zarządzanie i inne koszty administracyjne lub operacyjne prezentowane w KID PRIIP przedstawia zagregowane koszty w danym roku (ex post), bez uwzględniania zmiany po okresie wyliczenia zawartych w nich stawek wynagrodzenia za zarządzanie, a ponadto opłata za wyniki (wynagrodzenie zmienne) jest wyodrębnione do osobnej pozycji w KID PRIIP.</t>
  </si>
  <si>
    <t>W pozycji tej nie uwzględnia się np. wynagrodzenia zmiennego (osobno prezentowane), różnic kursowych, podatków zagr. od przychodów, natomiast jest powiększana o koszty pośrednie (odpowiednio alokowane opłaty bieżące zgodnie ze wskaźnikami kosztów ogłaszanymi) z inwestycji w zagraniczne tytuły uczestnictwa.</t>
  </si>
  <si>
    <t>W przypadku subfunduszy zbywających JU w drugiej walucie - wskaźniki kosztów w KID mogą się nieznacznie różnić.  Wartości prezentowane w powyżsej tabeli dotyczą JU zbywanych w PLN.</t>
  </si>
  <si>
    <t>Poza wskaźnikiem opłaty za zarządzanie i inne koszty administracyjne lub operacyjne w KID prezentowane są wskaźniki dotyczące kosztów: wejścia / wyjścia, koszty transakcyjne, wynagrodzenie zmienne (od wyniku).</t>
  </si>
  <si>
    <t>Przed 2023 prezentowane były stawki opłat bieżących - zawierających analogiczne dane historyczne, jednakże wykorzystywały aktualne stawki wynagrodzenia za zarządzanie (uzupełniające faktycznie poniesione koszty historyczne poza wynagrodzeniem za zarządzanie).</t>
  </si>
  <si>
    <t>wartości wynagrodzenia zmiennego (od wyniku) są uwzględniane we wskaźniku WKC, a w KID prezentowane są osobno (przy czym w KID wyliczane są wartości za okres 5-letni, a w przypadku braku danych - są szacowane)</t>
  </si>
  <si>
    <t>kolorem - wyróżnione są stawki zmienione względem poprzedniego zestawienia.</t>
  </si>
  <si>
    <t>kategorie JU</t>
  </si>
  <si>
    <t>Okresowe informacje dot kosztów i opłat - dla funduszy / subfunduszy zarządzanych przez Pekao TFI S.A.</t>
  </si>
  <si>
    <t>dane za rok:</t>
  </si>
  <si>
    <t>wersja 4</t>
  </si>
  <si>
    <t>Prezentowane wskaźniki</t>
  </si>
  <si>
    <t>WKC</t>
  </si>
  <si>
    <t>Wskaźnik kosztów całkowitych</t>
  </si>
  <si>
    <t>OB</t>
  </si>
  <si>
    <t>Opłaty bieżące - prezentowane w KII UCITS - do końca 2022</t>
  </si>
  <si>
    <t>KO</t>
  </si>
  <si>
    <t>Wskaźnik opłat za zarządzanie i innych kosztów administracyjnych lub operacyjnych - prezentowane od 1.01.2023</t>
  </si>
  <si>
    <t>Uwagi do prezentacji</t>
  </si>
  <si>
    <t xml:space="preserve">Nazwy funduszy / subfunduszy - jak na datę przygotowania zestawienia. </t>
  </si>
  <si>
    <t xml:space="preserve">Przez cały rok obowiązuje publikacja WKC oraz opłat  wyliczonych na podstawie danych za rok poprzedni. </t>
  </si>
  <si>
    <t>Fundusze inwestycyjne w Polsce wyliczają (za okres pełnego roku) dwa wskaźniki kosztów i opłat:</t>
  </si>
  <si>
    <t>(a)</t>
  </si>
  <si>
    <r>
      <rPr>
        <b/>
        <sz val="11"/>
        <color theme="1"/>
        <rFont val="Calibri"/>
        <family val="2"/>
        <charset val="238"/>
        <scheme val="minor"/>
      </rPr>
      <t>WKC wskaźnik kosztów całkowityc</t>
    </r>
    <r>
      <rPr>
        <sz val="11"/>
        <color theme="1"/>
        <rFont val="Calibri"/>
        <family val="2"/>
        <scheme val="minor"/>
      </rPr>
      <t xml:space="preserve">h (ang.: Total Expense Ratio) – ujawniany w prospekcie informacyjnym każdego z funduszy. </t>
    </r>
  </si>
  <si>
    <t>Podstawa prawna: dla WKC: Załącznik nr 1 do Rozporządzenia Ministra Finansów z 22 maja 2013 w sprawie prospektu informacyjnego funduszu inwestycyjnego otwartego i specjalistycznego funduszu inwestycyjnego otwartego oraz wyliczania wskaźnika zysku do ryzyka tych funduszy (t.j. Dz.U. z 2018 poz. 2202).</t>
  </si>
  <si>
    <t>(b)</t>
  </si>
  <si>
    <r>
      <rPr>
        <b/>
        <sz val="11"/>
        <color theme="1"/>
        <rFont val="Calibri"/>
        <family val="2"/>
        <charset val="238"/>
        <scheme val="minor"/>
      </rPr>
      <t xml:space="preserve">opłaty za zarządzanie i inne koszty administracyjne lub operacyjne </t>
    </r>
    <r>
      <rPr>
        <sz val="11"/>
        <color theme="1"/>
        <rFont val="Calibri"/>
        <family val="2"/>
        <scheme val="minor"/>
      </rPr>
      <t>– prezentowane w dokumencie zawierającym kluczowe informacje (KID PRIIP).</t>
    </r>
  </si>
  <si>
    <t>Podstawa prawna dla prezentacji i ustalania opłat za zarządzanie i inne kosztów administracyjnych lub operacyjnych jest Rozporządzenie Delegowane Komisji (UE) 2017/653 z dnia 8 marca 2017 r. uzupełniające rozporządzenie Parlamentu Europejskiego i Rady (UE) nr 1286/2014 w sprawie dokumentów zawierających kluczowe informacje, dotyczących detalicznych produktów zbiorowego inwestowania i ubezpieczeniowych produktów inwestycyjnych (PRIIP) przez ustanowienie regulacyjnych standardów technicznych w zakresie prezentacji, treści, przeglądu i zmiany dokumentów zawierających kluczowe informacje oraz warunków spełnienia wymogu przekazania takich dokumentów.</t>
  </si>
  <si>
    <t xml:space="preserve">Ze względu na różne podstawy prawne zasady wyliczania wskaźników wartości wskaźników się różnią. </t>
  </si>
  <si>
    <t>akualizacja stawek</t>
  </si>
  <si>
    <t xml:space="preserve">* </t>
  </si>
  <si>
    <t>W przypadku, gdy JU danej kategorii nie były zbyte (przez cały dany rok) - stawki WKC nie są prezentowane, odnosnikiem mogłaby być wyłącznie stawka dla JU kategorii głównej (A), z uwzgłędnieniem różnicy w stawkach wynagrodzenia stałego za zarządzanie.</t>
  </si>
  <si>
    <t>Wskaźnik WKC zawiera - poza kosztami bieżącymi, w tym wynagrodzeniem za zarządzanie - wynik na róźnicach kursowych.</t>
  </si>
  <si>
    <t>Wskaźnik WKC nie zawiera kosztów ponoszonych w związku z inwestowanie w zagraniczne tytuły uczestnictwa (takie wartości zawarte byłyby we wskaźniku SWKC).</t>
  </si>
  <si>
    <t>Wskaźnik opłaty za zarządzanie i inne koszty administracyjne lub operacyjne ustalany jest zgodnie z zasadami wynikającymi z przepisów dla KID PRIIPS (od 1.01.2023).</t>
  </si>
  <si>
    <t>Pozycja opłaty za zarządzanie i inne koszty administracyjne lub operacyjne prezentowane w KID PRIIP przedstawia zagregowane koszty w danym roku (historyczne), bez uwzględniania zmiany po okresie wyliczenia zawartych w nich stawek wynagrodzenia za zarządzanie, a ponadto opłata za wyniki (wynagrodzenie zmienne) jest wyodrębnione do osobnej pozycji w KID PRIIP.</t>
  </si>
  <si>
    <t>W pozycji tej nie uwzględnia się np. różnic kursowych, natomiast jest powiększana o koszty pośrednie (odpowiednio alokowane opłaty bieżące) z inwestycji w zagraniczne tytuły uczestnictwa.</t>
  </si>
  <si>
    <t>Wskaźnik nie uwzględnia opłaty zmiennej (wynagrodzenia zmiennego za zarządzanie) - ta dana jest prezentowana w KID w osobnej pozycji.</t>
  </si>
  <si>
    <t>W przypadku, gdy JU dnaje kategorii nie były zbyte przez cały rok (w tym, gdy rozpoczyna się ich zbywanie) - wartość wskaźnika jest szacowana na bazie podobnych innych Jednostek Uczestnictwa, z uwzględnineiniem stawek wynagrodzenia za zarządzanie.</t>
  </si>
  <si>
    <t>Gdy w subfunduszu zbywane są JU w drugiej (poza PLN) walucie - wskaźnik jest ustalany dla tej drugiej waluty i może się nieznacznie różnić względem wskaźnika dla PLN.</t>
  </si>
  <si>
    <t>Wartość wskaźnika ustalana jest na podststawie danych za cały rok (suma kosztów / średnia wartość aktywów netto) co oznacza, że np. wynagrodzenie za zarządzanie zawarte we wskaźniku nie musi być - co do stawki - równe wartości wynagrodzenia na koniec roku ani bieżącej.</t>
  </si>
  <si>
    <t>Prospekty Informacyjne</t>
  </si>
  <si>
    <t>https://pekaotfi.pl/dokumenty?open-tab=4</t>
  </si>
  <si>
    <t>Dokumenty Kluczowe informacje dla Uczestników</t>
  </si>
  <si>
    <t>https://pekaotfi.pl/dokumenty?open-tab=3</t>
  </si>
  <si>
    <t>Sprawozdania okresowe</t>
  </si>
  <si>
    <t>Fundusze publikują sprawozdania finansowe okresowe (półroczne i roczne)</t>
  </si>
  <si>
    <t>https://pekaotfi.pl/dokumenty/archiwum?open-tab=1</t>
  </si>
  <si>
    <t>Miesięczne informacje - z wartością aktywów netto dla każdego funduszu / subfunduszu</t>
  </si>
  <si>
    <t>https://pekaotfi.pl/dokumenty/archiwum?open-tab=2</t>
  </si>
  <si>
    <t>Skład portfela lokat</t>
  </si>
  <si>
    <t xml:space="preserve">https://pekaotfi.pl/dokumenty/archiwum?open-tab=4 </t>
  </si>
  <si>
    <t>Zestawienie przygotowane zgodnie ze standardem IZFIA</t>
  </si>
  <si>
    <t>https://www.izfa.pl/</t>
  </si>
  <si>
    <t>na podstawie analizy IZFIA (opracowanie własne)</t>
  </si>
  <si>
    <t>Rodzaj kosztów</t>
  </si>
  <si>
    <t>Wskaźnik Kosztów Całkowitych 
(WKC w prospekcie informacyjnym)</t>
  </si>
  <si>
    <t>Wskaźnik opłat bieżących (OB - w KIID)</t>
  </si>
  <si>
    <t>opłata za zarządzanie (stała)</t>
  </si>
  <si>
    <t>TAK</t>
  </si>
  <si>
    <t>opłata za zarządzanie uzależniona od wyników (performance fee)</t>
  </si>
  <si>
    <t>NIE</t>
  </si>
  <si>
    <t>opłaty związane z administrowaniem i nadzorem nad funduszem (ponad management fee), w tym:</t>
  </si>
  <si>
    <t xml:space="preserve">     wynagrodzenie podmiotów zarządzających portfelem funduszu</t>
  </si>
  <si>
    <t xml:space="preserve">      agent transferowy</t>
  </si>
  <si>
    <t xml:space="preserve">     depozytariusz</t>
  </si>
  <si>
    <t xml:space="preserve">     rachunkowość funduszu</t>
  </si>
  <si>
    <t xml:space="preserve">     audyt</t>
  </si>
  <si>
    <t xml:space="preserve">     inne koszty (usługi prawne, doradztwo, rejestracja i zezwolenia, usługi wydawnicze, podatki administracyjne, opłaty bankowe)</t>
  </si>
  <si>
    <t>opłaty i prowizje transakcyjne (maklerskie, brokerskie) związane z nabywaniem i zbywaniem składników portfela</t>
  </si>
  <si>
    <t>ujemne saldo różnic kursowych</t>
  </si>
  <si>
    <t>koszty odsetkowe (amortyzacja premii, odsetki od kredytów i pożyczek, koszty transakcji sell-buy-back)</t>
  </si>
  <si>
    <t>podatki od przychodów z lokat (dywidendy, odsetki)</t>
  </si>
  <si>
    <t>świadczenia wynikające z realizacji umów, których przedmiotem są instrumenty pochodne</t>
  </si>
  <si>
    <t>ważony udziałem wskaźnik opłat bieżących w funduszach zagranicznych nabytych do portfela lokat</t>
  </si>
  <si>
    <t>koszty pokrywane przez TFI (pomniejszenie kosztów funduszu - pozycja o charakterze dodatnim)</t>
  </si>
  <si>
    <r>
      <rPr>
        <b/>
        <sz val="16"/>
        <color theme="1"/>
        <rFont val="Calibri"/>
        <family val="2"/>
        <charset val="238"/>
        <scheme val="minor"/>
      </rPr>
      <t>Przykłady</t>
    </r>
    <r>
      <rPr>
        <sz val="11"/>
        <color theme="1"/>
        <rFont val="Calibri"/>
        <family val="2"/>
        <scheme val="minor"/>
      </rPr>
      <t xml:space="preserve"> prezentacji kosztów w dokumentach (wybrane elementy dokumentów opublikowanych)</t>
    </r>
  </si>
  <si>
    <t>Dokument zawierający kluczowe informacje</t>
  </si>
  <si>
    <t>https://pekaotfi.pl/dokumenty/dokument-zawierajacy-kluczowe-informacje</t>
  </si>
  <si>
    <t>Niniejsza tabela:</t>
  </si>
  <si>
    <t>https://pekaotfi.pl/dokumenty/archiwum?open-tab=5</t>
  </si>
  <si>
    <t>Prospekt informacyjny</t>
  </si>
  <si>
    <t>Prospekty-informacyjne</t>
  </si>
  <si>
    <t>https://pekaotfi.pl/files/DOKUMENTY/PROSPEKTY/PFIO.pdf</t>
  </si>
  <si>
    <t>Nie są prezentowane wartości WKC dla kategorii JU wprowadzonych 31.12.2020 ani 1.11.2021 - jeśli nie było pierwszego nabycia przed 1.01.2024 (cały rok odniesienia)</t>
  </si>
  <si>
    <t>Wartości WKC - zgodnie z prezentacją w Prospektach Informacyjnych ogłoszonych 31.05.2025 (na podstawie danych z 2024).</t>
  </si>
  <si>
    <t xml:space="preserve">Dane finansowe / historyczne w KID - wyliczane za okresy kończące się 31.12.2024. </t>
  </si>
  <si>
    <t>Pekao Obligacji - Dynamiczna Alokacja FIO</t>
  </si>
  <si>
    <t/>
  </si>
  <si>
    <t xml:space="preserve">Pekao Akcji - Aktywna Selekcja </t>
  </si>
  <si>
    <t>Pekao FIO</t>
  </si>
  <si>
    <t xml:space="preserve">Pekao Bazowy 15 Dywidendowy </t>
  </si>
  <si>
    <t>Pekao FIO [PRZEJĘTY]</t>
  </si>
  <si>
    <t xml:space="preserve">Pekao Dynamicznych Spółek </t>
  </si>
  <si>
    <t xml:space="preserve">Pekao Konserwatywny </t>
  </si>
  <si>
    <t xml:space="preserve">Pekao Konserwatywny Plus </t>
  </si>
  <si>
    <t xml:space="preserve">Pekao Obligacji - Dynamiczna Alokacja 2 </t>
  </si>
  <si>
    <t xml:space="preserve">Pekao Obligacji Plus </t>
  </si>
  <si>
    <t xml:space="preserve">Pekao Stabilnego Wzrostu </t>
  </si>
  <si>
    <t xml:space="preserve">Pekao Zrównoważony </t>
  </si>
  <si>
    <t xml:space="preserve">Pekao Megatrendy </t>
  </si>
  <si>
    <t xml:space="preserve">Pekao Akcji Małych i Średnich Spółek Rynków Rozwiniętych </t>
  </si>
  <si>
    <t>Pekao Funduszy Globalnych SFIO</t>
  </si>
  <si>
    <t xml:space="preserve">Pekao Akcji Rynków Wschodzących </t>
  </si>
  <si>
    <t xml:space="preserve">Pekao Alternatywny – Absolutnej Stopy Zwrotu </t>
  </si>
  <si>
    <t xml:space="preserve">Pekao Akcji Dywidendowych </t>
  </si>
  <si>
    <t xml:space="preserve">Pekao Dłużny Aktywny </t>
  </si>
  <si>
    <t xml:space="preserve">Pekao Dochodu i Wzrostu Rynku Chińskiego </t>
  </si>
  <si>
    <t xml:space="preserve">Pekao Obligacji Rządu Amerykańskiego </t>
  </si>
  <si>
    <t xml:space="preserve">Pekao Obligacji Wysokodochodowych </t>
  </si>
  <si>
    <t xml:space="preserve">Pekao Obligacji Wysokojakościowych </t>
  </si>
  <si>
    <t xml:space="preserve">Pekao Spokojna Inwestycja </t>
  </si>
  <si>
    <t xml:space="preserve">Pekao Surowców i Energii </t>
  </si>
  <si>
    <t xml:space="preserve">Pekao Obligacji Samorządowych i Skarbowych </t>
  </si>
  <si>
    <t xml:space="preserve">Pekao Bazowy 15 Obligacji Wysokodochodowych </t>
  </si>
  <si>
    <t>Pekao Funduszy Globalnych SFIO [PRZEJĘTY]</t>
  </si>
  <si>
    <t xml:space="preserve">Pekao Ekologiczny </t>
  </si>
  <si>
    <t xml:space="preserve">Pekao Kompas </t>
  </si>
  <si>
    <t>Pekao Strategie Funduszowe SFIO</t>
  </si>
  <si>
    <t xml:space="preserve">Pekao Strategii Globalnej </t>
  </si>
  <si>
    <t xml:space="preserve">Pekao Strategii Globalnej - dynamiczny </t>
  </si>
  <si>
    <t xml:space="preserve">Pekao Strategii Globalnej - Stabilnego Wzrostu </t>
  </si>
  <si>
    <t xml:space="preserve">Pekao Akcji Amerykańskich </t>
  </si>
  <si>
    <t>Pekao Walutowy FIO</t>
  </si>
  <si>
    <t xml:space="preserve">Pekao Akcji Europejskich </t>
  </si>
  <si>
    <t xml:space="preserve">Pekao Obligacji Dolarowych Plus </t>
  </si>
  <si>
    <t xml:space="preserve">Pekao Obligacji Europejskich Plus </t>
  </si>
  <si>
    <t xml:space="preserve">Pekao Zrównoważony Rynku Amerykańskiego </t>
  </si>
  <si>
    <t xml:space="preserve">Pekao PPK 2020 Spokojne Jutro </t>
  </si>
  <si>
    <t>Pekao PPK SFIO</t>
  </si>
  <si>
    <t xml:space="preserve">Pekao PPK 2025 </t>
  </si>
  <si>
    <t xml:space="preserve">Pekao PPK 2030 </t>
  </si>
  <si>
    <t xml:space="preserve">Pekao PPK 2035 </t>
  </si>
  <si>
    <t xml:space="preserve">Pekao PPK 2040 </t>
  </si>
  <si>
    <t xml:space="preserve">Pekao PPK 2045 </t>
  </si>
  <si>
    <t xml:space="preserve">Pekao PPK 2050 </t>
  </si>
  <si>
    <t xml:space="preserve">Pekao PPK 2055 </t>
  </si>
  <si>
    <t xml:space="preserve">Pekao PPK 2060 </t>
  </si>
  <si>
    <t xml:space="preserve">Pekao PPK 2065 </t>
  </si>
  <si>
    <t>PIO048</t>
  </si>
  <si>
    <t>PLPPTFI00410</t>
  </si>
  <si>
    <t>PLFIO000313</t>
  </si>
  <si>
    <t>2594001ZT5S2SYUL9L66</t>
  </si>
  <si>
    <t>PIO050</t>
  </si>
  <si>
    <t>PLPPTFI00436</t>
  </si>
  <si>
    <t>PLFIO000139</t>
  </si>
  <si>
    <t>25940097GMA4WLX7R158</t>
  </si>
  <si>
    <t>PIO056</t>
  </si>
  <si>
    <t>PLPPTFI00501</t>
  </si>
  <si>
    <t>PLFIO000171</t>
  </si>
  <si>
    <t>259400RXNZ8TTMJPLN70</t>
  </si>
  <si>
    <t>PIO055</t>
  </si>
  <si>
    <t>PLPPTFI00485</t>
  </si>
  <si>
    <t>PLFIO000164</t>
  </si>
  <si>
    <t>259400SI2H6LICP1EJ79</t>
  </si>
  <si>
    <t>PIO011</t>
  </si>
  <si>
    <t>PLPPTFI00014</t>
  </si>
  <si>
    <t>PLFIO000107</t>
  </si>
  <si>
    <t>259400DZZXK9WBMNAG48</t>
  </si>
  <si>
    <t>PIO059</t>
  </si>
  <si>
    <t>PLPPTFI00527</t>
  </si>
  <si>
    <t>PLFIO000201</t>
  </si>
  <si>
    <t>2594008IMJWMCJXT7I12</t>
  </si>
  <si>
    <t>PIO057</t>
  </si>
  <si>
    <t>PLPPTFI00493</t>
  </si>
  <si>
    <t>PLFIO000172</t>
  </si>
  <si>
    <t>25940014XWEXTO19FX02</t>
  </si>
  <si>
    <t>PIO002</t>
  </si>
  <si>
    <t>PLPPTFI00055</t>
  </si>
  <si>
    <t>PLFIO000106</t>
  </si>
  <si>
    <t>25940043XEJOJNJGXL52</t>
  </si>
  <si>
    <t>PIO006</t>
  </si>
  <si>
    <t>PLPPTFI00071</t>
  </si>
  <si>
    <t>PLFIO000108</t>
  </si>
  <si>
    <t>259400HV55WIS86B7960</t>
  </si>
  <si>
    <t>PIO001</t>
  </si>
  <si>
    <t>PLPPTFI00063</t>
  </si>
  <si>
    <t>PLFIO000109</t>
  </si>
  <si>
    <t>259400DHQFMMNDX9GA51</t>
  </si>
  <si>
    <t>PIO074</t>
  </si>
  <si>
    <t>PLPPTFI00626</t>
  </si>
  <si>
    <t>PLFIO000342</t>
  </si>
  <si>
    <t>259400O1QY9GY8LQX118</t>
  </si>
  <si>
    <t>PIO035</t>
  </si>
  <si>
    <t>PLPPTFI00295</t>
  </si>
  <si>
    <t>PLSFIO00030</t>
  </si>
  <si>
    <t>259400FMKCYJIYXCLZ15</t>
  </si>
  <si>
    <t>PIO034</t>
  </si>
  <si>
    <t>PLPPTFI00303</t>
  </si>
  <si>
    <t>PLSFIO00032</t>
  </si>
  <si>
    <t>259400Z6KZ3CJWFRQ910</t>
  </si>
  <si>
    <t>PIO066</t>
  </si>
  <si>
    <t>PLPPTFI00576</t>
  </si>
  <si>
    <t>PLSFIO00175</t>
  </si>
  <si>
    <t>259400KZ8RRBL35CUQ85</t>
  </si>
  <si>
    <t>PIO065</t>
  </si>
  <si>
    <t>PLPPTFI00568</t>
  </si>
  <si>
    <t>PLSFIO00167</t>
  </si>
  <si>
    <t>2594009OS3QLW9OG9M97</t>
  </si>
  <si>
    <t>PIO070</t>
  </si>
  <si>
    <t>PLPPTFI00618</t>
  </si>
  <si>
    <t>PLSFIO00324</t>
  </si>
  <si>
    <t>259400HX4F88MWHW4H85</t>
  </si>
  <si>
    <t>PIO029</t>
  </si>
  <si>
    <t>PLPPTFI00238</t>
  </si>
  <si>
    <t>PLSFIO00013</t>
  </si>
  <si>
    <t>259400FJJWOX1NKM6I50</t>
  </si>
  <si>
    <t>PIO068</t>
  </si>
  <si>
    <t>PLPPTFI00592</t>
  </si>
  <si>
    <t>PLSFIO00201</t>
  </si>
  <si>
    <t>259400UZUSFI4E4KVW14</t>
  </si>
  <si>
    <t>PIO062</t>
  </si>
  <si>
    <t>PLPPTFI00543</t>
  </si>
  <si>
    <t>PLSFIO00158</t>
  </si>
  <si>
    <t>259400KKXDW32SDH6354</t>
  </si>
  <si>
    <t>PIO038</t>
  </si>
  <si>
    <t>PLPPTFI00311</t>
  </si>
  <si>
    <t>PLSFIO00037</t>
  </si>
  <si>
    <t>259400P1Z8RE8ZTF3922</t>
  </si>
  <si>
    <t>PIO046</t>
  </si>
  <si>
    <t>PLPPTFI00394</t>
  </si>
  <si>
    <t>PLSFIO00075</t>
  </si>
  <si>
    <t>259400G3ITDUEYXYEQ51</t>
  </si>
  <si>
    <t>PIO040</t>
  </si>
  <si>
    <t>PLPPTFI00345</t>
  </si>
  <si>
    <t>PLSFIO00047</t>
  </si>
  <si>
    <t>259400DQPH63NNW4II81</t>
  </si>
  <si>
    <t>PIO085</t>
  </si>
  <si>
    <t>PLPPTFI00725</t>
  </si>
  <si>
    <t>PLSFIO00488</t>
  </si>
  <si>
    <t>259400T81XE5AALNHS12</t>
  </si>
  <si>
    <t>PIO086</t>
  </si>
  <si>
    <t>PLPPTFI00733</t>
  </si>
  <si>
    <t>PLSFIO00495</t>
  </si>
  <si>
    <t>259400ZQK06ZWVZIJK32</t>
  </si>
  <si>
    <t>PIO087</t>
  </si>
  <si>
    <t>PLPPTFI00758</t>
  </si>
  <si>
    <t>PLSFIO00527</t>
  </si>
  <si>
    <t>259400RITK2N0W7YH925</t>
  </si>
  <si>
    <t>PIO053</t>
  </si>
  <si>
    <t>PLPPTFI00469</t>
  </si>
  <si>
    <t>PLSFIO00141</t>
  </si>
  <si>
    <t>2594009IYX59PS6A6T52</t>
  </si>
  <si>
    <t>PIO043</t>
  </si>
  <si>
    <t>PLPPTFI00360</t>
  </si>
  <si>
    <t>PLSFIO00057</t>
  </si>
  <si>
    <t>259400IR4UU7J0304Z92</t>
  </si>
  <si>
    <t>PIO069</t>
  </si>
  <si>
    <t>PLPPTFI00600</t>
  </si>
  <si>
    <t>PLSFIO00283</t>
  </si>
  <si>
    <t>259400IGX39FRF65MR82</t>
  </si>
  <si>
    <t>PIO067</t>
  </si>
  <si>
    <t>PLPPTFI00584</t>
  </si>
  <si>
    <t>PLSFIO00180</t>
  </si>
  <si>
    <t>259400VELTUODN99SO23</t>
  </si>
  <si>
    <t>PIO005</t>
  </si>
  <si>
    <t>PLPPTFI00121</t>
  </si>
  <si>
    <t>PLFIO000220</t>
  </si>
  <si>
    <t>259400UVA20TC1W4FL40</t>
  </si>
  <si>
    <t>PIO020</t>
  </si>
  <si>
    <t>PLPPTFI00147</t>
  </si>
  <si>
    <t>PLFIO000221</t>
  </si>
  <si>
    <t>2594003PVBF1GLV7TN07</t>
  </si>
  <si>
    <t>PIO013</t>
  </si>
  <si>
    <t>PLPPTFI00113</t>
  </si>
  <si>
    <t>PLFIO000222</t>
  </si>
  <si>
    <t>2594008KJL3RNYXAEG46</t>
  </si>
  <si>
    <t>PIO016</t>
  </si>
  <si>
    <t>PLPPTFI00139</t>
  </si>
  <si>
    <t>PLFIO000223</t>
  </si>
  <si>
    <t>259400QRICRPJ733WA83</t>
  </si>
  <si>
    <t>PIO027</t>
  </si>
  <si>
    <t>PLPPTFI00212</t>
  </si>
  <si>
    <t>PLFIO000224</t>
  </si>
  <si>
    <t>259400EF4YZ7EGP1FE67</t>
  </si>
  <si>
    <t>PIO084</t>
  </si>
  <si>
    <t>PLPPTFI00717</t>
  </si>
  <si>
    <t>PLSFIO00482</t>
  </si>
  <si>
    <t>2594009E6LPO3SYIPQ63</t>
  </si>
  <si>
    <t>PIO075</t>
  </si>
  <si>
    <t>PLPPTFI00634</t>
  </si>
  <si>
    <t>PLSFIO00445</t>
  </si>
  <si>
    <t>259400UA6WQMA84G7M72</t>
  </si>
  <si>
    <t>PIO076</t>
  </si>
  <si>
    <t>PLPPTFI00642</t>
  </si>
  <si>
    <t>PLSFIO00446</t>
  </si>
  <si>
    <t>259400IYV5AS5LAA8F69</t>
  </si>
  <si>
    <t>PIO077</t>
  </si>
  <si>
    <t>PLPPTFI00659</t>
  </si>
  <si>
    <t>PLSFIO00447</t>
  </si>
  <si>
    <t>259400LV4ECAGCQOVP14</t>
  </si>
  <si>
    <t>PIO078</t>
  </si>
  <si>
    <t>PLPPTFI00667</t>
  </si>
  <si>
    <t>PLSFIO00448</t>
  </si>
  <si>
    <t>2594002DIBXQNGX3UU02</t>
  </si>
  <si>
    <t>PIO079</t>
  </si>
  <si>
    <t>PLPPTFI00675</t>
  </si>
  <si>
    <t>PLSFIO00449</t>
  </si>
  <si>
    <t>259400JCSU8O0AFMZY76</t>
  </si>
  <si>
    <t>PIO080</t>
  </si>
  <si>
    <t>PLPPTFI00683</t>
  </si>
  <si>
    <t>PLSFIO00450</t>
  </si>
  <si>
    <t>259400G8P7GOCF7VQ159</t>
  </si>
  <si>
    <t>PIO081</t>
  </si>
  <si>
    <t>PLPPTFI00691</t>
  </si>
  <si>
    <t>PLSFIO00451</t>
  </si>
  <si>
    <t>259400H1NLIEM3435G43</t>
  </si>
  <si>
    <t>PIO082</t>
  </si>
  <si>
    <t>PLPPTFI00709</t>
  </si>
  <si>
    <t>PLSFIO00452</t>
  </si>
  <si>
    <t>259400MFB3ANCDBM8880</t>
  </si>
  <si>
    <t>PIO083</t>
  </si>
  <si>
    <t>PLPPTFI00741</t>
  </si>
  <si>
    <t>PLSFIO00453</t>
  </si>
  <si>
    <t>259400UIBZGX5DR8MD84</t>
  </si>
  <si>
    <t>--</t>
  </si>
  <si>
    <t>FIO</t>
  </si>
  <si>
    <t>na podstawie kosztów w 2024</t>
  </si>
  <si>
    <t>..</t>
  </si>
  <si>
    <t>SFIO</t>
  </si>
  <si>
    <t>A</t>
  </si>
  <si>
    <t>B</t>
  </si>
  <si>
    <t>E</t>
  </si>
  <si>
    <t>F</t>
  </si>
  <si>
    <t>I</t>
  </si>
  <si>
    <t>J</t>
  </si>
  <si>
    <t>K</t>
  </si>
  <si>
    <t>L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</si>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</sst>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"/>
    <numFmt numFmtId="16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rgb="FFD71920"/>
      <name val="Arial"/>
      <family val="2"/>
      <charset val="238"/>
    </font>
    <font>
      <sz val="14"/>
      <color rgb="FFD71920"/>
      <name val="Courier New"/>
      <family val="3"/>
      <charset val="238"/>
    </font>
    <font>
      <i/>
      <sz val="11"/>
      <color rgb="FFD71920"/>
      <name val="Arial"/>
      <family val="2"/>
      <charset val="238"/>
    </font>
    <font>
      <i/>
      <sz val="10"/>
      <color rgb="FFD71920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ourier New"/>
      <family val="3"/>
      <charset val="238"/>
    </font>
    <font>
      <b/>
      <i/>
      <sz val="11"/>
      <color theme="1"/>
      <name val="Arial"/>
      <family val="2"/>
      <charset val="238"/>
    </font>
    <font>
      <b/>
      <i/>
      <sz val="11"/>
      <color theme="1"/>
      <name val="Courier New"/>
      <family val="3"/>
      <charset val="238"/>
    </font>
    <font>
      <i/>
      <sz val="11"/>
      <color theme="1"/>
      <name val="Arial"/>
      <family val="2"/>
      <charset val="238"/>
    </font>
    <font>
      <b/>
      <sz val="14"/>
      <color rgb="FFD7192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D7192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2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rgb="FFD71920"/>
      <name val="Calibri"/>
      <family val="2"/>
      <charset val="238"/>
      <scheme val="minor"/>
    </font>
    <font>
      <sz val="9"/>
      <color rgb="FFD7192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9" fontId="1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0" fontId="25" fillId="0" borderId="0"/>
  </cellStyleXfs>
  <cellXfs count="104">
    <xf numFmtId="0" fontId="0" fillId="0" borderId="0" xfId="0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 indent="1"/>
    </xf>
    <xf numFmtId="0" fontId="7" fillId="0" borderId="0" xfId="2" applyFont="1" applyAlignment="1">
      <alignment horizontal="left" vertical="center" wrapText="1"/>
    </xf>
    <xf numFmtId="14" fontId="10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left" indent="1"/>
    </xf>
    <xf numFmtId="0" fontId="11" fillId="0" borderId="0" xfId="2" applyFont="1" applyAlignment="1">
      <alignment horizontal="right" vertical="center" wrapText="1" indent="2"/>
    </xf>
    <xf numFmtId="0" fontId="11" fillId="0" borderId="0" xfId="2" applyFont="1" applyAlignment="1">
      <alignment vertical="center" wrapText="1"/>
    </xf>
    <xf numFmtId="14" fontId="11" fillId="0" borderId="0" xfId="2" applyNumberFormat="1" applyFont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 vertical="center" wrapText="1" indent="1"/>
    </xf>
    <xf numFmtId="0" fontId="11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/>
    </xf>
    <xf numFmtId="164" fontId="13" fillId="0" borderId="0" xfId="2" applyNumberFormat="1" applyFont="1" applyAlignment="1">
      <alignment horizontal="right" indent="1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10" fontId="4" fillId="0" borderId="1" xfId="1" applyNumberFormat="1" applyFont="1" applyFill="1" applyBorder="1" applyAlignment="1">
      <alignment horizontal="right" indent="2"/>
    </xf>
    <xf numFmtId="10" fontId="4" fillId="3" borderId="0" xfId="1" applyNumberFormat="1" applyFont="1" applyFill="1" applyBorder="1" applyAlignment="1">
      <alignment horizontal="right" indent="2"/>
    </xf>
    <xf numFmtId="10" fontId="4" fillId="0" borderId="0" xfId="1" applyNumberFormat="1" applyFont="1" applyFill="1" applyBorder="1" applyAlignment="1">
      <alignment horizontal="right" indent="2"/>
    </xf>
    <xf numFmtId="14" fontId="14" fillId="0" borderId="0" xfId="3" applyNumberFormat="1" applyFont="1" applyFill="1" applyBorder="1" applyAlignment="1">
      <alignment horizontal="right" indent="2"/>
    </xf>
    <xf numFmtId="0" fontId="4" fillId="0" borderId="0" xfId="3" applyNumberFormat="1" applyFont="1" applyFill="1" applyBorder="1" applyAlignment="1">
      <alignment horizontal="right" indent="2"/>
    </xf>
    <xf numFmtId="165" fontId="2" fillId="0" borderId="2" xfId="2" applyNumberFormat="1" applyBorder="1" applyAlignment="1">
      <alignment horizontal="right"/>
    </xf>
    <xf numFmtId="165" fontId="2" fillId="0" borderId="3" xfId="2" applyNumberFormat="1" applyBorder="1" applyAlignment="1">
      <alignment horizontal="right"/>
    </xf>
    <xf numFmtId="165" fontId="2" fillId="0" borderId="3" xfId="2" quotePrefix="1" applyNumberFormat="1" applyBorder="1" applyAlignment="1">
      <alignment horizontal="right"/>
    </xf>
    <xf numFmtId="14" fontId="2" fillId="0" borderId="3" xfId="2" applyNumberFormat="1" applyBorder="1" applyAlignment="1">
      <alignment horizontal="right"/>
    </xf>
    <xf numFmtId="14" fontId="2" fillId="0" borderId="2" xfId="2" applyNumberFormat="1" applyBorder="1" applyAlignment="1">
      <alignment horizontal="right"/>
    </xf>
    <xf numFmtId="165" fontId="15" fillId="0" borderId="3" xfId="2" applyNumberFormat="1" applyFont="1" applyBorder="1"/>
    <xf numFmtId="165" fontId="2" fillId="0" borderId="3" xfId="2" applyNumberFormat="1" applyBorder="1"/>
    <xf numFmtId="14" fontId="2" fillId="0" borderId="1" xfId="2" applyNumberFormat="1" applyBorder="1" applyAlignment="1">
      <alignment horizontal="right"/>
    </xf>
    <xf numFmtId="14" fontId="2" fillId="0" borderId="0" xfId="2" applyNumberFormat="1" applyAlignment="1">
      <alignment horizontal="left" indent="1"/>
    </xf>
    <xf numFmtId="14" fontId="16" fillId="0" borderId="0" xfId="2" applyNumberFormat="1" applyFont="1" applyAlignment="1">
      <alignment horizontal="left"/>
    </xf>
    <xf numFmtId="10" fontId="4" fillId="0" borderId="0" xfId="2" applyNumberFormat="1" applyFont="1" applyAlignment="1">
      <alignment horizontal="right" indent="1"/>
    </xf>
    <xf numFmtId="10" fontId="4" fillId="0" borderId="0" xfId="2" applyNumberFormat="1" applyFont="1" applyAlignment="1">
      <alignment horizontal="right"/>
    </xf>
    <xf numFmtId="10" fontId="4" fillId="0" borderId="0" xfId="2" applyNumberFormat="1" applyFont="1" applyAlignment="1">
      <alignment horizontal="right" indent="2"/>
    </xf>
    <xf numFmtId="0" fontId="16" fillId="0" borderId="0" xfId="2" applyFont="1" applyAlignment="1">
      <alignment horizontal="left"/>
    </xf>
    <xf numFmtId="0" fontId="4" fillId="0" borderId="0" xfId="2" applyFont="1" applyAlignment="1">
      <alignment horizontal="right" vertical="top" indent="1"/>
    </xf>
    <xf numFmtId="0" fontId="17" fillId="0" borderId="0" xfId="2" applyFont="1" applyAlignment="1">
      <alignment vertical="top"/>
    </xf>
    <xf numFmtId="0" fontId="17" fillId="0" borderId="0" xfId="2" applyFont="1" applyAlignment="1">
      <alignment horizontal="left" vertical="top" indent="1"/>
    </xf>
    <xf numFmtId="0" fontId="18" fillId="0" borderId="0" xfId="2" applyFont="1" applyAlignment="1">
      <alignment horizontal="left" vertical="top"/>
    </xf>
    <xf numFmtId="0" fontId="4" fillId="0" borderId="0" xfId="2" applyFont="1" applyAlignment="1">
      <alignment horizontal="right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4" fillId="0" borderId="0" xfId="2" quotePrefix="1" applyFont="1" applyAlignment="1">
      <alignment horizontal="right" vertical="top" indent="1"/>
    </xf>
    <xf numFmtId="0" fontId="4" fillId="0" borderId="0" xfId="2" quotePrefix="1" applyFont="1" applyAlignment="1">
      <alignment horizontal="right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left" vertical="top" indent="1"/>
    </xf>
    <xf numFmtId="0" fontId="16" fillId="0" borderId="0" xfId="2" applyFont="1" applyAlignment="1">
      <alignment horizontal="left" vertical="top"/>
    </xf>
    <xf numFmtId="0" fontId="4" fillId="4" borderId="0" xfId="2" applyFont="1" applyFill="1"/>
    <xf numFmtId="14" fontId="4" fillId="3" borderId="0" xfId="2" applyNumberFormat="1" applyFont="1" applyFill="1"/>
    <xf numFmtId="0" fontId="4" fillId="3" borderId="0" xfId="2" applyFont="1" applyFill="1"/>
    <xf numFmtId="0" fontId="1" fillId="0" borderId="0" xfId="4" applyAlignment="1">
      <alignment vertical="top"/>
    </xf>
    <xf numFmtId="0" fontId="1" fillId="0" borderId="0" xfId="4"/>
    <xf numFmtId="0" fontId="22" fillId="0" borderId="0" xfId="4" applyFont="1" applyAlignment="1">
      <alignment vertical="top"/>
    </xf>
    <xf numFmtId="0" fontId="1" fillId="0" borderId="0" xfId="4" applyAlignment="1">
      <alignment wrapText="1"/>
    </xf>
    <xf numFmtId="0" fontId="15" fillId="0" borderId="0" xfId="4" applyFont="1" applyAlignment="1">
      <alignment horizontal="left" vertical="center"/>
    </xf>
    <xf numFmtId="0" fontId="1" fillId="0" borderId="0" xfId="4" applyAlignment="1">
      <alignment vertical="center"/>
    </xf>
    <xf numFmtId="0" fontId="1" fillId="0" borderId="0" xfId="4" applyAlignment="1">
      <alignment horizontal="left" vertical="center" wrapText="1"/>
    </xf>
    <xf numFmtId="0" fontId="1" fillId="0" borderId="0" xfId="4" quotePrefix="1" applyAlignment="1">
      <alignment vertical="top"/>
    </xf>
    <xf numFmtId="0" fontId="3" fillId="0" borderId="0" xfId="4" applyFont="1" applyAlignment="1">
      <alignment horizontal="left" vertical="top" indent="1"/>
    </xf>
    <xf numFmtId="0" fontId="1" fillId="0" borderId="0" xfId="4" applyAlignment="1">
      <alignment horizontal="right" vertical="top"/>
    </xf>
    <xf numFmtId="0" fontId="3" fillId="0" borderId="0" xfId="4" applyFont="1" applyAlignment="1">
      <alignment wrapText="1"/>
    </xf>
    <xf numFmtId="0" fontId="24" fillId="0" borderId="0" xfId="5" applyFont="1" applyAlignment="1">
      <alignment horizontal="left" vertical="top" indent="2"/>
    </xf>
    <xf numFmtId="0" fontId="1" fillId="0" borderId="4" xfId="4" applyBorder="1"/>
    <xf numFmtId="0" fontId="1" fillId="0" borderId="5" xfId="4" applyBorder="1" applyAlignment="1">
      <alignment vertical="center"/>
    </xf>
    <xf numFmtId="0" fontId="26" fillId="0" borderId="6" xfId="6" applyFont="1" applyBorder="1" applyAlignment="1">
      <alignment vertical="center"/>
    </xf>
    <xf numFmtId="0" fontId="26" fillId="0" borderId="7" xfId="6" applyFont="1" applyBorder="1" applyAlignment="1">
      <alignment horizontal="center" vertical="center" wrapText="1"/>
    </xf>
    <xf numFmtId="0" fontId="26" fillId="0" borderId="8" xfId="6" applyFont="1" applyBorder="1" applyAlignment="1">
      <alignment horizontal="center" vertical="center" wrapText="1"/>
    </xf>
    <xf numFmtId="0" fontId="1" fillId="0" borderId="9" xfId="4" applyBorder="1" applyAlignment="1">
      <alignment vertical="center"/>
    </xf>
    <xf numFmtId="0" fontId="1" fillId="0" borderId="5" xfId="4" applyBorder="1"/>
    <xf numFmtId="0" fontId="25" fillId="0" borderId="10" xfId="6" applyBorder="1" applyAlignment="1">
      <alignment horizontal="left" wrapText="1"/>
    </xf>
    <xf numFmtId="0" fontId="25" fillId="0" borderId="11" xfId="6" applyBorder="1" applyAlignment="1">
      <alignment horizontal="center" vertical="center"/>
    </xf>
    <xf numFmtId="0" fontId="25" fillId="0" borderId="12" xfId="6" applyBorder="1" applyAlignment="1">
      <alignment horizontal="center" vertical="center"/>
    </xf>
    <xf numFmtId="0" fontId="1" fillId="0" borderId="9" xfId="4" applyBorder="1"/>
    <xf numFmtId="0" fontId="25" fillId="0" borderId="13" xfId="6" applyBorder="1" applyAlignment="1">
      <alignment horizontal="left" wrapText="1"/>
    </xf>
    <xf numFmtId="0" fontId="25" fillId="0" borderId="14" xfId="6" applyBorder="1" applyAlignment="1">
      <alignment horizontal="center" vertical="center"/>
    </xf>
    <xf numFmtId="0" fontId="27" fillId="0" borderId="15" xfId="6" applyFont="1" applyBorder="1" applyAlignment="1">
      <alignment horizontal="center" vertical="center"/>
    </xf>
    <xf numFmtId="0" fontId="25" fillId="5" borderId="13" xfId="6" applyFill="1" applyBorder="1" applyAlignment="1">
      <alignment wrapText="1"/>
    </xf>
    <xf numFmtId="0" fontId="28" fillId="5" borderId="13" xfId="6" applyFont="1" applyFill="1" applyBorder="1" applyAlignment="1">
      <alignment vertical="center" wrapText="1"/>
    </xf>
    <xf numFmtId="0" fontId="25" fillId="0" borderId="13" xfId="6" applyBorder="1" applyAlignment="1">
      <alignment wrapText="1"/>
    </xf>
    <xf numFmtId="0" fontId="25" fillId="0" borderId="15" xfId="6" applyBorder="1" applyAlignment="1">
      <alignment horizontal="center" vertical="center"/>
    </xf>
    <xf numFmtId="0" fontId="25" fillId="0" borderId="16" xfId="6" applyBorder="1" applyAlignment="1">
      <alignment wrapText="1"/>
    </xf>
    <xf numFmtId="0" fontId="25" fillId="0" borderId="17" xfId="6" applyBorder="1" applyAlignment="1">
      <alignment horizontal="center" vertical="center"/>
    </xf>
    <xf numFmtId="0" fontId="25" fillId="0" borderId="18" xfId="6" applyBorder="1" applyAlignment="1">
      <alignment horizontal="center" vertical="center"/>
    </xf>
    <xf numFmtId="0" fontId="1" fillId="0" borderId="19" xfId="4" applyBorder="1"/>
    <xf numFmtId="0" fontId="30" fillId="0" borderId="0" xfId="4" applyFont="1"/>
    <xf numFmtId="0" fontId="31" fillId="0" borderId="0" xfId="5" applyFont="1" applyAlignment="1">
      <alignment horizontal="left" vertical="top" wrapText="1"/>
    </xf>
    <xf numFmtId="0" fontId="8" fillId="0" borderId="0" xfId="2" applyFont="1" applyAlignment="1">
      <alignment vertical="center"/>
    </xf>
    <xf numFmtId="0" fontId="1" fillId="0" borderId="0" xfId="4" applyAlignment="1"/>
    <xf numFmtId="0" fontId="4" fillId="0" borderId="0" xfId="2" applyFont="1" applyAlignment="1">
      <alignment horizontal="left" vertical="top" wrapText="1"/>
    </xf>
    <xf numFmtId="0" fontId="5" fillId="2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4" fillId="0" borderId="0" xfId="2" applyFont="1"/>
    <xf numFmtId="0" fontId="9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top" wrapText="1"/>
    </xf>
    <xf numFmtId="0" fontId="1" fillId="0" borderId="0" xfId="4" applyAlignment="1">
      <alignment horizontal="left"/>
    </xf>
    <xf numFmtId="0" fontId="25" fillId="0" borderId="14" xfId="6" applyBorder="1" applyAlignment="1">
      <alignment horizontal="center" vertical="center"/>
    </xf>
    <xf numFmtId="0" fontId="25" fillId="0" borderId="15" xfId="6" applyBorder="1" applyAlignment="1">
      <alignment horizontal="center" vertical="center"/>
    </xf>
    <xf numFmtId="0" fontId="1" fillId="0" borderId="0" xfId="4" applyAlignment="1">
      <alignment horizontal="center"/>
    </xf>
  </cellXfs>
  <cellStyles count="7">
    <cellStyle name="Hiperłącze 2" xfId="5" xr:uid="{24C89229-C021-4CE4-AB29-2D1405B24F3A}"/>
    <cellStyle name="Normalny" xfId="0" builtinId="0"/>
    <cellStyle name="Normalny 15" xfId="4" xr:uid="{A4533F4D-EC4B-455E-924E-8F1813D936CD}"/>
    <cellStyle name="Normalny 2 3" xfId="6" xr:uid="{026922AC-A296-481C-B1BA-585E04AADC6D}"/>
    <cellStyle name="Normalny 9" xfId="2" xr:uid="{5919CC07-3DB8-434F-ABA6-10E93D1B49BC}"/>
    <cellStyle name="Procentowy" xfId="1" builtinId="5"/>
    <cellStyle name="Procentowy 6" xfId="3" xr:uid="{403F2C60-36E4-45C9-88CD-63B6D081509B}"/>
  </cellStyles>
  <dxfs count="5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Courier New"/>
        <family val="3"/>
        <charset val="238"/>
        <scheme val="none"/>
      </font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relativeIndent="1" justifyLastLine="0" shrinkToFit="0" readingOrder="0"/>
    </dxf>
    <dxf>
      <font>
        <name val="Arial"/>
        <family val="2"/>
        <charset val="238"/>
        <scheme val="none"/>
      </font>
      <numFmt numFmtId="19" formatCode="dd/mm/yyyy"/>
      <alignment horizontal="right" vertical="bottom" textRotation="0" wrapText="0" indent="0" justifyLastLine="0" shrinkToFit="0" readingOrder="0"/>
    </dxf>
    <dxf>
      <font>
        <name val="Arial"/>
        <family val="2"/>
        <charset val="238"/>
        <scheme val="none"/>
      </font>
      <numFmt numFmtId="19" formatCode="dd/mm/yyyy"/>
      <alignment horizontal="left" vertical="bottom" textRotation="0" wrapText="0" relativeIndent="1" justifyLastLine="0" shrinkToFit="0" readingOrder="0"/>
    </dxf>
    <dxf>
      <numFmt numFmtId="166" formatCode="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165" formatCode="0.000"/>
      <fill>
        <patternFill patternType="none">
          <fgColor indexed="64"/>
          <bgColor auto="1"/>
        </patternFill>
      </fill>
    </dxf>
    <dxf>
      <numFmt numFmtId="165" formatCode="0.000"/>
      <fill>
        <patternFill patternType="none">
          <fgColor indexed="64"/>
          <bgColor auto="1"/>
        </patternFill>
      </fill>
    </dxf>
    <dxf>
      <numFmt numFmtId="19" formatCode="d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hair">
          <color theme="0" tint="-0.34998626667073579"/>
        </bottom>
        <vertical/>
        <horizontal/>
      </border>
    </dxf>
    <dxf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  <strike val="0"/>
        <outline val="0"/>
        <shadow val="0"/>
        <u val="none"/>
        <vertAlign val="baseline"/>
        <name val="Arial"/>
        <scheme val="none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  <strike val="0"/>
        <outline val="0"/>
        <shadow val="0"/>
        <u val="none"/>
        <vertAlign val="baseline"/>
        <name val="Arial"/>
        <scheme val="none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i val="0"/>
      </font>
      <numFmt numFmtId="165" formatCode="0.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hair">
          <color theme="0" tint="-0.34998626667073579"/>
        </bottom>
      </border>
    </dxf>
    <dxf>
      <font>
        <i val="0"/>
        <strike val="0"/>
        <outline val="0"/>
        <shadow val="0"/>
        <u val="none"/>
        <vertAlign val="baseline"/>
        <name val="Arial"/>
        <scheme val="none"/>
      </font>
      <numFmt numFmtId="165" formatCode="0.000"/>
      <fill>
        <patternFill patternType="solid">
          <fgColor indexed="64"/>
          <bgColor rgb="FFFFFF0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hair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solid">
          <fgColor indexed="64"/>
          <bgColor rgb="FFFFFF00"/>
        </patternFill>
      </fill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right" vertical="bottom" textRotation="0" wrapText="0" indent="2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font>
        <i/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"/>
      <fill>
        <patternFill patternType="none">
          <fgColor indexed="64"/>
          <bgColor auto="1"/>
        </patternFill>
      </fill>
      <alignment horizontal="righ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rgb="FF000000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  <border>
        <top style="double">
          <color theme="5"/>
        </top>
      </border>
    </dxf>
    <dxf>
      <font>
        <color theme="0"/>
      </font>
      <fill>
        <patternFill patternType="solid">
          <fgColor rgb="FFD71920"/>
          <bgColor rgb="FFD71920"/>
        </patternFill>
      </fill>
    </dxf>
    <dxf>
      <font>
        <color theme="1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1" defaultTableStyle="TableStyleMedium2" defaultPivotStyle="PivotStyleLight16">
    <tableStyle name="FI_Pekao" pivot="0" count="5" xr9:uid="{DC0083B0-62B8-4D6F-8D4F-ED9CC9448545}">
      <tableStyleElement type="wholeTable" dxfId="49"/>
      <tableStyleElement type="headerRow" dxfId="48"/>
      <tableStyleElement type="totalRow" dxfId="47"/>
      <tableStyleElement type="firstRowStripe" dxfId="46"/>
      <tableStyleElement type="secondRow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550333</xdr:colOff>
      <xdr:row>0</xdr:row>
      <xdr:rowOff>219074</xdr:rowOff>
    </xdr:from>
    <xdr:ext cx="2664195" cy="467995"/>
    <xdr:pic>
      <xdr:nvPicPr>
        <xdr:cNvPr id="2" name="Obraz 1">
          <a:extLst>
            <a:ext uri="{FF2B5EF4-FFF2-40B4-BE49-F238E27FC236}">
              <a16:creationId xmlns:a16="http://schemas.microsoft.com/office/drawing/2014/main" id="{1E20ADB0-CDC4-4773-A4B1-30C6A61BA4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508" y="219074"/>
          <a:ext cx="2664195" cy="46799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123825</xdr:rowOff>
    </xdr:from>
    <xdr:to>
      <xdr:col>3</xdr:col>
      <xdr:colOff>1469337</xdr:colOff>
      <xdr:row>3</xdr:row>
      <xdr:rowOff>67945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E530F1-2595-402C-B302-170C26D575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3825"/>
          <a:ext cx="2669487" cy="515620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96</xdr:row>
      <xdr:rowOff>57150</xdr:rowOff>
    </xdr:from>
    <xdr:to>
      <xdr:col>5</xdr:col>
      <xdr:colOff>634858</xdr:colOff>
      <xdr:row>112</xdr:row>
      <xdr:rowOff>57796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8E9DDF-F1EA-4D22-8A55-30553C987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01" y="26908125"/>
          <a:ext cx="10607532" cy="304864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112</xdr:row>
      <xdr:rowOff>114300</xdr:rowOff>
    </xdr:from>
    <xdr:to>
      <xdr:col>8</xdr:col>
      <xdr:colOff>543555</xdr:colOff>
      <xdr:row>148</xdr:row>
      <xdr:rowOff>153542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E7E20E7-9C84-4815-8497-BBE6B1E88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0013275"/>
          <a:ext cx="13649955" cy="6897242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150</xdr:row>
      <xdr:rowOff>123888</xdr:rowOff>
    </xdr:from>
    <xdr:to>
      <xdr:col>8</xdr:col>
      <xdr:colOff>581025</xdr:colOff>
      <xdr:row>175</xdr:row>
      <xdr:rowOff>59469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B45DC8F-E45C-41EB-9C07-92B592771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37261863"/>
          <a:ext cx="13573125" cy="4698081"/>
        </a:xfrm>
        <a:prstGeom prst="rect">
          <a:avLst/>
        </a:prstGeom>
      </xdr:spPr>
    </xdr:pic>
    <xdr:clientData/>
  </xdr:twoCellAnchor>
  <xdr:twoCellAnchor>
    <xdr:from>
      <xdr:col>3</xdr:col>
      <xdr:colOff>3667125</xdr:colOff>
      <xdr:row>135</xdr:row>
      <xdr:rowOff>133350</xdr:rowOff>
    </xdr:from>
    <xdr:to>
      <xdr:col>3</xdr:col>
      <xdr:colOff>4638675</xdr:colOff>
      <xdr:row>138</xdr:row>
      <xdr:rowOff>38100</xdr:rowOff>
    </xdr:to>
    <xdr:sp macro="" textlink="">
      <xdr:nvSpPr>
        <xdr:cNvPr id="6" name="Prostokąt: zaokrąglone rogi 5">
          <a:extLst>
            <a:ext uri="{FF2B5EF4-FFF2-40B4-BE49-F238E27FC236}">
              <a16:creationId xmlns:a16="http://schemas.microsoft.com/office/drawing/2014/main" id="{9DFEED7A-9B3E-44AA-9110-AD1B89663CA5}"/>
            </a:ext>
          </a:extLst>
        </xdr:cNvPr>
        <xdr:cNvSpPr/>
      </xdr:nvSpPr>
      <xdr:spPr>
        <a:xfrm>
          <a:off x="5048250" y="34413825"/>
          <a:ext cx="971550" cy="476250"/>
        </a:xfrm>
        <a:prstGeom prst="roundRect">
          <a:avLst/>
        </a:prstGeom>
        <a:noFill/>
        <a:ln w="28575">
          <a:solidFill>
            <a:srgbClr val="D7192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</xdr:col>
      <xdr:colOff>142875</xdr:colOff>
      <xdr:row>178</xdr:row>
      <xdr:rowOff>19050</xdr:rowOff>
    </xdr:from>
    <xdr:to>
      <xdr:col>4</xdr:col>
      <xdr:colOff>685800</xdr:colOff>
      <xdr:row>183</xdr:row>
      <xdr:rowOff>19791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428468EB-2E74-4C61-9670-2F100DB78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0" y="42700575"/>
          <a:ext cx="8220075" cy="953241"/>
        </a:xfrm>
        <a:prstGeom prst="rect">
          <a:avLst/>
        </a:prstGeom>
      </xdr:spPr>
    </xdr:pic>
    <xdr:clientData/>
  </xdr:twoCellAnchor>
  <xdr:twoCellAnchor>
    <xdr:from>
      <xdr:col>3</xdr:col>
      <xdr:colOff>7334250</xdr:colOff>
      <xdr:row>181</xdr:row>
      <xdr:rowOff>114300</xdr:rowOff>
    </xdr:from>
    <xdr:to>
      <xdr:col>4</xdr:col>
      <xdr:colOff>342900</xdr:colOff>
      <xdr:row>183</xdr:row>
      <xdr:rowOff>47625</xdr:rowOff>
    </xdr:to>
    <xdr:sp macro="" textlink="">
      <xdr:nvSpPr>
        <xdr:cNvPr id="8" name="Prostokąt: zaokrąglone rogi 7">
          <a:extLst>
            <a:ext uri="{FF2B5EF4-FFF2-40B4-BE49-F238E27FC236}">
              <a16:creationId xmlns:a16="http://schemas.microsoft.com/office/drawing/2014/main" id="{6AE1AD04-FEAE-4E5D-AE5C-62D86F17CC43}"/>
            </a:ext>
          </a:extLst>
        </xdr:cNvPr>
        <xdr:cNvSpPr/>
      </xdr:nvSpPr>
      <xdr:spPr>
        <a:xfrm>
          <a:off x="8715375" y="43367325"/>
          <a:ext cx="685800" cy="314325"/>
        </a:xfrm>
        <a:prstGeom prst="roundRect">
          <a:avLst/>
        </a:prstGeom>
        <a:noFill/>
        <a:ln w="28575">
          <a:solidFill>
            <a:srgbClr val="D7192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4</xdr:col>
      <xdr:colOff>216685</xdr:colOff>
      <xdr:row>189</xdr:row>
      <xdr:rowOff>171450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52E9BD92-F13D-4FEA-9913-7BFE6385E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81125" y="44577000"/>
          <a:ext cx="7893835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191</xdr:row>
      <xdr:rowOff>9525</xdr:rowOff>
    </xdr:from>
    <xdr:to>
      <xdr:col>4</xdr:col>
      <xdr:colOff>314325</xdr:colOff>
      <xdr:row>215</xdr:row>
      <xdr:rowOff>28661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DF51D1C0-0604-42AE-B9D5-C433BC711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2550" y="45539025"/>
          <a:ext cx="8020050" cy="4591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&#243;&#380;ne/Prezentacja_KID-PRIIPS/Tabele_wyliczeniowe_DKF_20241231/Koszty_KID_SUMMARY_20241231%20&#8212;%20202506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 KID"/>
      <sheetName val="FundStructureCosts"/>
      <sheetName val="FundStructureCosts (PROC)"/>
      <sheetName val="FundInvestmentCosts"/>
      <sheetName val="KID_Parametry"/>
      <sheetName val="EPT_PW Equity"/>
      <sheetName val="Wskaźniki Opł i koszt 2025-1"/>
      <sheetName val="Informacje dodatkowe"/>
      <sheetName val="DO KID_SAMPLE"/>
      <sheetName val="NAVHST - STAT"/>
      <sheetName val="JU_Walutowe_AVS"/>
      <sheetName val="JU_Ujednolicone_AVS"/>
      <sheetName val="NAV_AVER_1Y"/>
      <sheetName val="NAV_PF_5Y"/>
      <sheetName val="PF_5Y_SYMULACJA (HWM)"/>
      <sheetName val="PF_5Y_SYMULACJA (ALFA)"/>
      <sheetName val="(ALFA) BMK"/>
      <sheetName val="(ALFA) BMK (YE)"/>
      <sheetName val="WKC Summary"/>
      <sheetName val="SUMMARY Prospekt"/>
      <sheetName val="NAV_PF_PROSPEKT"/>
      <sheetName val="AVS_YE"/>
      <sheetName val="AVS_YE (10)_WAL"/>
      <sheetName val="NAVHST-YE-SPRAW"/>
      <sheetName val="NAV_AVER_NY"/>
      <sheetName val="NAV_AVER_NY (CURR)"/>
      <sheetName val="NAV_AVER_5Y"/>
      <sheetName val="Koszty - AVS MIX (ROK)"/>
      <sheetName val="WYŁACZENIA kosztów"/>
      <sheetName val="TRAIL - AVS-przychód"/>
      <sheetName val="Portfel - zaangażow TUZ-koszt"/>
      <sheetName val="Informacja o papierach w AVS"/>
      <sheetName val="Baza FI Pekao"/>
      <sheetName val="Stawki OBCE"/>
      <sheetName val="Stawki własne"/>
      <sheetName val="MIFID Summary"/>
      <sheetName val="Prowizje maklerskie_1Y"/>
      <sheetName val="Prowizje maklerskie - AVS"/>
      <sheetName val="Prowizje"/>
      <sheetName val="Różnice MIFID"/>
      <sheetName val="MIFID2 do PFS - Maciek"/>
      <sheetName val="MIFID2 do PFS"/>
      <sheetName val="Wyliczenia MIFID1"/>
      <sheetName val="Wyliczenia MIFID2"/>
      <sheetName val="Koszty MIFID 2"/>
      <sheetName val="Koszty_MIFID"/>
      <sheetName val="AVS_YE (10)_TMP"/>
      <sheetName val="FundStructureCosts (PROC-MFnet)"/>
      <sheetName val="FundInvestmentCosts 0"/>
      <sheetName val="Tabela koszty w czasie"/>
      <sheetName val="Scenariusze"/>
      <sheetName val="Scenariusze-PLIK"/>
      <sheetName val="Wynik1-2025-05-30"/>
      <sheetName val="Dane1-2025-05-30"/>
      <sheetName val="Dane2-2025-05-30"/>
      <sheetName val="Dane3-2025-05-30"/>
      <sheetName val="Koszty_RHP-PLIK"/>
      <sheetName val="Stawki WZ (ALL) - PUBL"/>
      <sheetName val="Stawki PF_OD - PUBL"/>
      <sheetName val="Ozn_JU_PFS - PUBL"/>
      <sheetName val="Dane funduszy - PUBL"/>
      <sheetName val="Słowniki"/>
    </sheetNames>
    <sheetDataSet>
      <sheetData sheetId="0">
        <row r="2">
          <cell r="H2" t="b">
            <v>0</v>
          </cell>
        </row>
      </sheetData>
      <sheetData sheetId="1">
        <row r="178">
          <cell r="BL178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K2" t="b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F1">
            <v>45292</v>
          </cell>
        </row>
      </sheetData>
      <sheetData sheetId="59"/>
      <sheetData sheetId="60"/>
      <sheetData sheetId="61"/>
      <sheetData sheetId="62">
        <row r="20">
          <cell r="B20" t="str">
            <v>5AMER</v>
          </cell>
          <cell r="C20" t="str">
            <v>USD</v>
          </cell>
        </row>
        <row r="21">
          <cell r="B21" t="str">
            <v>27ZRUS</v>
          </cell>
          <cell r="C21" t="str">
            <v>USD</v>
          </cell>
        </row>
        <row r="22">
          <cell r="B22" t="str">
            <v>9OBUSPLU</v>
          </cell>
          <cell r="C22" t="str">
            <v>USD</v>
          </cell>
        </row>
        <row r="23">
          <cell r="B23" t="str">
            <v>39PDUS</v>
          </cell>
          <cell r="C23" t="str">
            <v>USD</v>
          </cell>
        </row>
        <row r="24">
          <cell r="B24" t="str">
            <v>12OBEUPL</v>
          </cell>
          <cell r="C24" t="str">
            <v>EUR</v>
          </cell>
        </row>
        <row r="25">
          <cell r="B25" t="str">
            <v>20AKEU</v>
          </cell>
          <cell r="C25" t="str">
            <v>EUR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46332E-33AA-4107-B27D-AE1D19A96DAE}" name="Tabela2025_01" displayName="Tabela2025_01" ref="A3:AK47" totalsRowShown="0" headerRowDxfId="40" dataDxfId="39">
  <autoFilter ref="A3:AK47" xr:uid="{00000000-0009-0000-0100-00000C000000}"/>
  <tableColumns count="37">
    <tableColumn id="19" xr3:uid="{C78938F9-EADA-4A25-9CCE-C74BCD6A2AB9}" name="lp" dataDxfId="38"/>
    <tableColumn id="3" xr3:uid="{AFD376FA-D25D-493B-A795-00AE48DB2944}" name="Nazwa funduszu lub subfunduszu" dataDxfId="37"/>
    <tableColumn id="4" xr3:uid="{FC02FB0D-01DD-473F-85DE-FFD1B75F5C6A}" name="Fundusz" dataDxfId="36"/>
    <tableColumn id="5" xr3:uid="{A5A8F284-D395-4097-A9C3-B66167F9E8A7}" name="Rodzaj funduszu" dataDxfId="35"/>
    <tableColumn id="11" xr3:uid="{0500CFB1-FEB8-441E-BE17-1F349EC197DA}" name="Koszty Zarządzania i operacyjne_x000a_A" dataDxfId="34" dataCellStyle="Procentowy"/>
    <tableColumn id="18" xr3:uid="{6AB43435-78F8-408F-BE22-590EAD94459D}" name="Koszty Zarządzania i operacyjne_x000a_B" dataDxfId="33" dataCellStyle="Procentowy"/>
    <tableColumn id="25" xr3:uid="{C4991686-D721-4E17-819C-BB784F550B0A}" name="Koszty Zarządzania i operacyjne_x000a_E" dataDxfId="32" dataCellStyle="Procentowy"/>
    <tableColumn id="26" xr3:uid="{5F1D4B3E-8380-47DF-8A52-CAB910CB07A8}" name="Koszty Zarządzania i operacyjne_x000a_F" dataDxfId="31" dataCellStyle="Procentowy"/>
    <tableColumn id="27" xr3:uid="{A3681084-F011-4A58-8821-D973D618B7FC}" name="Koszty Zarządzania i operacyjne_x000a_I" dataDxfId="30" dataCellStyle="Procentowy"/>
    <tableColumn id="28" xr3:uid="{A18F4BA4-6CAF-486A-8784-B0BC7A91C649}" name="Koszty Zarządzania i operacyjne_x000a_J" dataDxfId="29" dataCellStyle="Procentowy"/>
    <tableColumn id="21" xr3:uid="{C5F99BC0-782E-4BFC-9E79-0AC4FD025F92}" name="Koszty Zarządzania i operacyjne_x000a_K" dataDxfId="28" dataCellStyle="Procentowy"/>
    <tableColumn id="22" xr3:uid="{38F8CF9C-FAFB-4071-AB4E-A5C5077C473E}" name="Koszty Zarządzania i operacyjne_x000a_L" dataDxfId="27" dataCellStyle="Procentowy"/>
    <tableColumn id="29" xr3:uid="{79FA9734-808B-424D-82CC-BCB80087B9FE}" name="Koszty Zarządzania i operacyjne_x000a_P" dataDxfId="26" dataCellStyle="Procentowy"/>
    <tableColumn id="30" xr3:uid="{2E04E80E-FDC9-4E5D-80AF-95672C2FE845}" name="Data KID" dataDxfId="25" dataCellStyle="Procentowy"/>
    <tableColumn id="24" xr3:uid="{6D152868-1831-47C4-B7E3-DDD5B7C94121}" name="Uwagi" dataDxfId="24" dataCellStyle="Procentowy"/>
    <tableColumn id="7" xr3:uid="{BB088BCB-C5D6-4E71-91C6-B9DACC623477}" name="WKC (ogólne)" dataDxfId="23"/>
    <tableColumn id="6" xr3:uid="{793DD01A-848C-4A64-A470-4BD3B57E8968}" name="WKC_x000a_A" dataDxfId="22"/>
    <tableColumn id="13" xr3:uid="{8FDE22AF-F958-4EF0-A809-AA90B98BC02C}" name="WKC_x000a_B" dataDxfId="21"/>
    <tableColumn id="8" xr3:uid="{1B151D4D-8088-4C32-B13A-12BD4338BDF8}" name="WKC_x000a_E" dataDxfId="20"/>
    <tableColumn id="45" xr3:uid="{E8CC2A95-B8F5-4B8C-877C-D98086B13C23}" name="WKC_x000a_F" dataDxfId="19"/>
    <tableColumn id="9" xr3:uid="{74ADBE59-9754-4B38-B2CA-425A05B10593}" name="WKC_x000a_I" dataDxfId="18"/>
    <tableColumn id="46" xr3:uid="{0DB2702D-E1B6-4233-99C3-0CEA59B1C40D}" name="WKC_x000a_J" dataDxfId="17"/>
    <tableColumn id="47" xr3:uid="{10DD6276-063E-4E34-818C-F70E5D96B53E}" name="WKC_x000a_K" dataDxfId="16"/>
    <tableColumn id="15" xr3:uid="{4B52DFD5-3EC7-4C3B-99DC-DDB11BE863E4}" name="WKC_x000a_L" dataDxfId="15"/>
    <tableColumn id="48" xr3:uid="{5CF873D0-94C3-404E-8465-93A2C1A7B824}" name="WKC_x000a_P" dataDxfId="14"/>
    <tableColumn id="23" xr3:uid="{54DDBAC7-CD24-4494-AE15-F8245DD0D36C}" name="Data publikacji" dataDxfId="13"/>
    <tableColumn id="32" xr3:uid="{86F01818-A8A6-4A63-A71F-1BCB24082DDD}" name="." dataDxfId="12" dataCellStyle="Normalny 9"/>
    <tableColumn id="16" xr3:uid="{C6394D30-49FA-4847-B91D-4C81B3AD0ACD}" name="Uwagi do WKC / KID" dataDxfId="11"/>
    <tableColumn id="38" xr3:uid="{026F7DAC-E0E8-44A9-A332-EA1FCD4B9346}" name=" . " dataDxfId="10"/>
    <tableColumn id="12" xr3:uid="{95956436-3065-4F3A-9DEF-1DD1113DC1EE}" name="Data pierwszej wyceny JU" dataDxfId="9"/>
    <tableColumn id="33" xr3:uid="{D0945AA2-1FDF-49F6-985F-574F713FB921}" name="Identyfikator IZFiA funduszu lub subfunduszu" dataDxfId="8" dataCellStyle="Normalny 9"/>
    <tableColumn id="34" xr3:uid="{8F980E94-B0F1-44BC-969D-C994C6DFD5D7}" name="Kod ISIN jednostki uczestnictwa" dataDxfId="7" dataCellStyle="Normalny 9"/>
    <tableColumn id="10" xr3:uid="{0602282C-ECFE-4CC7-98E2-080A595866D9}" name="nr krajowy_x000a_(UKNF / ESMA)" dataDxfId="6" dataCellStyle="Normalny 9"/>
    <tableColumn id="31" xr3:uid="{087E31A6-8882-48CA-9271-D1A00EF28ECA}" name="LEI" dataDxfId="5" dataCellStyle="Normalny 9"/>
    <tableColumn id="20" xr3:uid="{EB068800-0433-4A09-9D1C-DF86437422A7}" name="Informacje uzupełniające" dataDxfId="4"/>
    <tableColumn id="14" xr3:uid="{D293BF23-A6D9-4467-8106-5C1237087A0A}" name=". ." dataDxfId="3"/>
    <tableColumn id="17" xr3:uid="{6573F250-E331-4CC0-9FC1-5FD799745D0D}" name="ID DKF" dataDxfId="2"/>
  </tableColumns>
  <tableStyleInfo name="FI_Pekao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ekaotfi.pl/dokumenty/archiwum?open-tab=5" TargetMode="External"/><Relationship Id="rId3" Type="http://schemas.openxmlformats.org/officeDocument/2006/relationships/hyperlink" Target="https://www.izfa.pl/" TargetMode="External"/><Relationship Id="rId7" Type="http://schemas.openxmlformats.org/officeDocument/2006/relationships/hyperlink" Target="https://pekaotfi.pl/dokumenty/dokument-zawierajacy-kluczowe-informacje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ekaotfi.pl/dokumenty/archiwum?open-tab=2" TargetMode="External"/><Relationship Id="rId1" Type="http://schemas.openxmlformats.org/officeDocument/2006/relationships/hyperlink" Target="https://pekaotfi.pl/dokumenty/archiwum?open-tab=1" TargetMode="External"/><Relationship Id="rId6" Type="http://schemas.openxmlformats.org/officeDocument/2006/relationships/hyperlink" Target="https://pekaotfi.pl/dokumenty?open-tab=3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pekaotfi.pl/dokumenty?open-tab=4" TargetMode="External"/><Relationship Id="rId10" Type="http://schemas.openxmlformats.org/officeDocument/2006/relationships/hyperlink" Target="https://pekaotfi.pl/dokumenty/prospekty-informacyjne" TargetMode="External"/><Relationship Id="rId4" Type="http://schemas.openxmlformats.org/officeDocument/2006/relationships/hyperlink" Target="https://pekaotfi.pl/dokumenty/archiwum?open-tab=4" TargetMode="External"/><Relationship Id="rId9" Type="http://schemas.openxmlformats.org/officeDocument/2006/relationships/hyperlink" Target="https://pekaotfi.pl/files/DOKUMENTY/PROSPEKTY/PF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4E73-69CB-438E-9360-993966BAE760}">
  <sheetPr codeName="Arkusz53">
    <tabColor theme="4" tint="-0.249977111117893"/>
    <pageSetUpPr fitToPage="1"/>
  </sheetPr>
  <dimension ref="A1:CB70"/>
  <sheetViews>
    <sheetView tabSelected="1" zoomScale="90" zoomScaleNormal="9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 activeCell="B3" sqref="B3"/>
    </sheetView>
  </sheetViews>
  <sheetFormatPr defaultColWidth="0" defaultRowHeight="15" outlineLevelRow="1" outlineLevelCol="1" x14ac:dyDescent="0.25"/>
  <cols>
    <col min="1" max="1" width="9.5703125" style="1" customWidth="1"/>
    <col min="2" max="2" width="58.85546875" style="1" customWidth="1"/>
    <col min="3" max="3" width="35" style="1" customWidth="1"/>
    <col min="4" max="4" width="14.140625" style="1" customWidth="1"/>
    <col min="5" max="5" width="15.7109375" style="1" customWidth="1"/>
    <col min="6" max="6" width="14.140625" style="1" hidden="1" customWidth="1" outlineLevel="1"/>
    <col min="7" max="7" width="15.7109375" style="1" customWidth="1" collapsed="1"/>
    <col min="8" max="8" width="14.140625" style="1" hidden="1" customWidth="1" outlineLevel="1"/>
    <col min="9" max="9" width="15.42578125" style="1" customWidth="1" collapsed="1"/>
    <col min="10" max="11" width="14.140625" style="1" hidden="1" customWidth="1" outlineLevel="1"/>
    <col min="12" max="12" width="16" style="1" customWidth="1" collapsed="1"/>
    <col min="13" max="13" width="15.7109375" style="1" customWidth="1"/>
    <col min="14" max="14" width="18.7109375" style="1" customWidth="1"/>
    <col min="15" max="15" width="7" style="1" customWidth="1"/>
    <col min="16" max="17" width="11.7109375" style="1" customWidth="1"/>
    <col min="18" max="18" width="11.7109375" style="1" hidden="1" customWidth="1" outlineLevel="1"/>
    <col min="19" max="19" width="11.7109375" style="1" customWidth="1" collapsed="1"/>
    <col min="20" max="20" width="11.7109375" style="1" hidden="1" customWidth="1" outlineLevel="1"/>
    <col min="21" max="21" width="11.7109375" style="1" customWidth="1" collapsed="1"/>
    <col min="22" max="23" width="11.7109375" style="1" hidden="1" customWidth="1" outlineLevel="1"/>
    <col min="24" max="24" width="11.7109375" style="1" customWidth="1" collapsed="1"/>
    <col min="25" max="25" width="11.7109375" style="1" customWidth="1"/>
    <col min="26" max="26" width="14.28515625" style="1" customWidth="1"/>
    <col min="27" max="27" width="3.140625" style="1" customWidth="1"/>
    <col min="28" max="28" width="23.140625" style="1" customWidth="1"/>
    <col min="29" max="29" width="3.42578125" style="1" customWidth="1"/>
    <col min="30" max="30" width="13" style="1" customWidth="1"/>
    <col min="31" max="31" width="13.7109375" style="6" customWidth="1"/>
    <col min="32" max="32" width="16.85546875" style="1" customWidth="1"/>
    <col min="33" max="33" width="17" style="6" customWidth="1"/>
    <col min="34" max="34" width="28.28515625" style="38" customWidth="1"/>
    <col min="35" max="35" width="9.140625" style="1" customWidth="1"/>
    <col min="36" max="36" width="2" style="1" hidden="1" customWidth="1" outlineLevel="1"/>
    <col min="37" max="37" width="13.28515625" style="1" hidden="1" customWidth="1" outlineLevel="1"/>
    <col min="38" max="38" width="2" style="1" customWidth="1" collapsed="1"/>
    <col min="39" max="39" width="9.140625" style="1" customWidth="1"/>
    <col min="40" max="64" width="9.140625" style="1" hidden="1" customWidth="1"/>
    <col min="65" max="80" width="0" style="1" hidden="1" customWidth="1"/>
    <col min="81" max="16384" width="9.140625" style="1" hidden="1"/>
  </cols>
  <sheetData>
    <row r="1" spans="1:38" ht="54.75" customHeight="1" x14ac:dyDescent="0.2">
      <c r="C1" s="94">
        <v>2025</v>
      </c>
      <c r="D1" s="94"/>
      <c r="E1" s="95" t="s">
        <v>0</v>
      </c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2"/>
      <c r="AE1" s="96"/>
      <c r="AF1" s="96"/>
      <c r="AG1" s="3"/>
      <c r="AH1" s="4"/>
    </row>
    <row r="2" spans="1:38" ht="18" customHeight="1" x14ac:dyDescent="0.2">
      <c r="E2" s="98" t="s">
        <v>1</v>
      </c>
      <c r="F2" s="98"/>
      <c r="G2" s="98"/>
      <c r="H2" s="98"/>
      <c r="I2" s="98"/>
      <c r="J2" s="98"/>
      <c r="K2" s="98"/>
      <c r="L2" s="98"/>
      <c r="M2" s="98"/>
      <c r="N2" s="5">
        <v>45826</v>
      </c>
      <c r="O2" s="91"/>
      <c r="P2" s="97" t="s">
        <v>2</v>
      </c>
      <c r="Q2" s="97"/>
      <c r="R2" s="97"/>
      <c r="S2" s="97"/>
      <c r="T2" s="97"/>
      <c r="U2" s="97"/>
      <c r="V2" s="97"/>
      <c r="W2" s="97"/>
      <c r="X2" s="97"/>
      <c r="Y2" s="97"/>
      <c r="Z2" s="5">
        <v>45808</v>
      </c>
      <c r="AA2" s="5"/>
      <c r="AB2" s="2"/>
      <c r="AC2" s="2"/>
      <c r="AD2" s="2"/>
      <c r="AG2" s="3"/>
      <c r="AH2" s="4"/>
    </row>
    <row r="3" spans="1:38" s="16" customFormat="1" ht="64.5" customHeight="1" x14ac:dyDescent="0.25">
      <c r="A3" s="7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11" t="s">
        <v>17</v>
      </c>
      <c r="P3" s="12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1" t="s">
        <v>24</v>
      </c>
      <c r="W3" s="11" t="s">
        <v>25</v>
      </c>
      <c r="X3" s="11" t="s">
        <v>26</v>
      </c>
      <c r="Y3" s="11" t="s">
        <v>27</v>
      </c>
      <c r="Z3" s="11" t="s">
        <v>28</v>
      </c>
      <c r="AA3" s="12" t="s">
        <v>29</v>
      </c>
      <c r="AB3" s="13" t="s">
        <v>30</v>
      </c>
      <c r="AC3" s="11" t="s">
        <v>31</v>
      </c>
      <c r="AD3" s="12" t="s">
        <v>32</v>
      </c>
      <c r="AE3" s="14" t="s">
        <v>33</v>
      </c>
      <c r="AF3" s="8" t="s">
        <v>34</v>
      </c>
      <c r="AG3" s="12" t="s">
        <v>35</v>
      </c>
      <c r="AH3" s="12" t="s">
        <v>36</v>
      </c>
      <c r="AI3" s="15" t="s">
        <v>37</v>
      </c>
      <c r="AJ3" s="15" t="s">
        <v>38</v>
      </c>
      <c r="AK3" s="15" t="s">
        <v>39</v>
      </c>
      <c r="AL3" s="15"/>
    </row>
    <row r="4" spans="1:38" x14ac:dyDescent="0.25">
      <c r="A4" s="17">
        <v>1</v>
      </c>
      <c r="B4" s="1" t="s">
        <v>179</v>
      </c>
      <c r="C4" s="18" t="s">
        <v>180</v>
      </c>
      <c r="D4" s="19" t="s">
        <v>408</v>
      </c>
      <c r="E4" s="20">
        <v>1.35E-2</v>
      </c>
      <c r="F4" s="21" t="s">
        <v>407</v>
      </c>
      <c r="G4" s="22">
        <v>1.2499999999999999E-2</v>
      </c>
      <c r="H4" s="21" t="s">
        <v>407</v>
      </c>
      <c r="I4" s="22">
        <v>1.35E-2</v>
      </c>
      <c r="J4" s="21" t="s">
        <v>407</v>
      </c>
      <c r="K4" s="21" t="s">
        <v>407</v>
      </c>
      <c r="L4" s="22" t="s">
        <v>407</v>
      </c>
      <c r="M4" s="22" t="s">
        <v>407</v>
      </c>
      <c r="N4" s="23">
        <v>45826</v>
      </c>
      <c r="O4" s="24"/>
      <c r="P4" s="25">
        <v>1.35E-2</v>
      </c>
      <c r="Q4" s="26">
        <v>1.35E-2</v>
      </c>
      <c r="R4" s="27" t="s">
        <v>180</v>
      </c>
      <c r="S4" s="26" t="s">
        <v>180</v>
      </c>
      <c r="T4" s="27" t="s">
        <v>180</v>
      </c>
      <c r="U4" s="27">
        <v>1.35E-2</v>
      </c>
      <c r="V4" s="27" t="s">
        <v>180</v>
      </c>
      <c r="W4" s="27" t="s">
        <v>180</v>
      </c>
      <c r="X4" s="27" t="s">
        <v>180</v>
      </c>
      <c r="Y4" s="27" t="s">
        <v>180</v>
      </c>
      <c r="Z4" s="28">
        <v>45808</v>
      </c>
      <c r="AA4" s="29"/>
      <c r="AB4" s="30" t="s">
        <v>409</v>
      </c>
      <c r="AC4" s="31"/>
      <c r="AD4" s="32">
        <v>40269</v>
      </c>
      <c r="AE4" s="6" t="s">
        <v>231</v>
      </c>
      <c r="AF4" s="1" t="s">
        <v>232</v>
      </c>
      <c r="AG4" s="33" t="s">
        <v>233</v>
      </c>
      <c r="AH4" s="34" t="s">
        <v>234</v>
      </c>
      <c r="AI4" s="35"/>
      <c r="AJ4" s="35"/>
      <c r="AK4" s="36" t="s">
        <v>40</v>
      </c>
      <c r="AL4" s="35"/>
    </row>
    <row r="5" spans="1:38" x14ac:dyDescent="0.25">
      <c r="A5" s="17">
        <v>2</v>
      </c>
      <c r="B5" s="1" t="s">
        <v>181</v>
      </c>
      <c r="C5" s="18" t="s">
        <v>182</v>
      </c>
      <c r="D5" s="19" t="s">
        <v>408</v>
      </c>
      <c r="E5" s="20">
        <v>2.2599999999999999E-2</v>
      </c>
      <c r="F5" s="21" t="s">
        <v>407</v>
      </c>
      <c r="G5" s="22">
        <v>2.2700000000000001E-2</v>
      </c>
      <c r="H5" s="21" t="s">
        <v>407</v>
      </c>
      <c r="I5" s="22">
        <v>2.2700000000000001E-2</v>
      </c>
      <c r="J5" s="21" t="s">
        <v>407</v>
      </c>
      <c r="K5" s="21" t="s">
        <v>407</v>
      </c>
      <c r="L5" s="22">
        <v>5.4000000000000003E-3</v>
      </c>
      <c r="M5" s="22">
        <v>7.1999999999999998E-3</v>
      </c>
      <c r="N5" s="23">
        <v>45826</v>
      </c>
      <c r="O5" s="24"/>
      <c r="P5" s="25">
        <v>2.2700000000000001E-2</v>
      </c>
      <c r="Q5" s="26">
        <v>2.29E-2</v>
      </c>
      <c r="R5" s="27" t="s">
        <v>180</v>
      </c>
      <c r="S5" s="26">
        <v>2.3099999999999999E-2</v>
      </c>
      <c r="T5" s="27" t="s">
        <v>180</v>
      </c>
      <c r="U5" s="27">
        <v>2.29E-2</v>
      </c>
      <c r="V5" s="27" t="s">
        <v>180</v>
      </c>
      <c r="W5" s="27" t="s">
        <v>180</v>
      </c>
      <c r="X5" s="27">
        <v>5.5999999999999999E-3</v>
      </c>
      <c r="Y5" s="27">
        <v>7.3000000000000001E-3</v>
      </c>
      <c r="Z5" s="28">
        <v>45808</v>
      </c>
      <c r="AA5" s="29"/>
      <c r="AB5" s="30" t="s">
        <v>409</v>
      </c>
      <c r="AC5" s="31"/>
      <c r="AD5" s="32">
        <v>40535</v>
      </c>
      <c r="AE5" s="6" t="s">
        <v>235</v>
      </c>
      <c r="AF5" s="1" t="s">
        <v>236</v>
      </c>
      <c r="AG5" s="33" t="s">
        <v>237</v>
      </c>
      <c r="AH5" s="34" t="s">
        <v>238</v>
      </c>
      <c r="AI5" s="35"/>
      <c r="AJ5" s="35"/>
      <c r="AK5" s="36" t="s">
        <v>41</v>
      </c>
      <c r="AL5" s="35"/>
    </row>
    <row r="6" spans="1:38" hidden="1" outlineLevel="1" x14ac:dyDescent="0.25">
      <c r="A6" s="17" t="s">
        <v>180</v>
      </c>
      <c r="B6" s="1" t="s">
        <v>183</v>
      </c>
      <c r="C6" s="18" t="s">
        <v>184</v>
      </c>
      <c r="D6" s="19" t="s">
        <v>407</v>
      </c>
      <c r="E6" s="20" t="s">
        <v>407</v>
      </c>
      <c r="F6" s="21" t="s">
        <v>407</v>
      </c>
      <c r="G6" s="22" t="s">
        <v>407</v>
      </c>
      <c r="H6" s="21" t="s">
        <v>407</v>
      </c>
      <c r="I6" s="22" t="s">
        <v>407</v>
      </c>
      <c r="J6" s="21" t="s">
        <v>407</v>
      </c>
      <c r="K6" s="21" t="s">
        <v>407</v>
      </c>
      <c r="L6" s="22" t="s">
        <v>407</v>
      </c>
      <c r="M6" s="22" t="s">
        <v>407</v>
      </c>
      <c r="N6" s="23" t="s">
        <v>410</v>
      </c>
      <c r="O6" s="24"/>
      <c r="P6" s="25">
        <v>1.0500000000000001E-2</v>
      </c>
      <c r="Q6" s="26">
        <v>1.0500000000000001E-2</v>
      </c>
      <c r="R6" s="27" t="s">
        <v>180</v>
      </c>
      <c r="S6" s="26" t="s">
        <v>180</v>
      </c>
      <c r="T6" s="27" t="s">
        <v>180</v>
      </c>
      <c r="U6" s="27">
        <v>1.0500000000000001E-2</v>
      </c>
      <c r="V6" s="27" t="s">
        <v>180</v>
      </c>
      <c r="W6" s="27" t="s">
        <v>180</v>
      </c>
      <c r="X6" s="27" t="s">
        <v>180</v>
      </c>
      <c r="Y6" s="27" t="s">
        <v>180</v>
      </c>
      <c r="Z6" s="28">
        <v>45808</v>
      </c>
      <c r="AA6" s="29"/>
      <c r="AB6" s="30" t="s">
        <v>409</v>
      </c>
      <c r="AC6" s="31"/>
      <c r="AD6" s="32">
        <v>41082</v>
      </c>
      <c r="AE6" s="6" t="s">
        <v>239</v>
      </c>
      <c r="AF6" s="1" t="s">
        <v>240</v>
      </c>
      <c r="AG6" s="33" t="s">
        <v>241</v>
      </c>
      <c r="AH6" s="34" t="s">
        <v>242</v>
      </c>
      <c r="AI6" s="35"/>
      <c r="AJ6" s="35"/>
      <c r="AK6" s="36" t="s">
        <v>42</v>
      </c>
      <c r="AL6" s="35"/>
    </row>
    <row r="7" spans="1:38" collapsed="1" x14ac:dyDescent="0.25">
      <c r="A7" s="17">
        <v>3</v>
      </c>
      <c r="B7" s="1" t="s">
        <v>185</v>
      </c>
      <c r="C7" s="18" t="s">
        <v>182</v>
      </c>
      <c r="D7" s="19" t="s">
        <v>408</v>
      </c>
      <c r="E7" s="20">
        <v>2.18E-2</v>
      </c>
      <c r="F7" s="21" t="s">
        <v>407</v>
      </c>
      <c r="G7" s="22">
        <v>2.18E-2</v>
      </c>
      <c r="H7" s="21" t="s">
        <v>407</v>
      </c>
      <c r="I7" s="22">
        <v>2.18E-2</v>
      </c>
      <c r="J7" s="21" t="s">
        <v>407</v>
      </c>
      <c r="K7" s="21" t="s">
        <v>407</v>
      </c>
      <c r="L7" s="22">
        <v>5.3E-3</v>
      </c>
      <c r="M7" s="22">
        <v>6.4000000000000003E-3</v>
      </c>
      <c r="N7" s="23">
        <v>45826</v>
      </c>
      <c r="O7" s="24"/>
      <c r="P7" s="25">
        <v>2.1899999999999999E-2</v>
      </c>
      <c r="Q7" s="26">
        <v>2.1999999999999999E-2</v>
      </c>
      <c r="R7" s="27" t="s">
        <v>180</v>
      </c>
      <c r="S7" s="26" t="s">
        <v>180</v>
      </c>
      <c r="T7" s="27" t="s">
        <v>180</v>
      </c>
      <c r="U7" s="27">
        <v>2.1899999999999999E-2</v>
      </c>
      <c r="V7" s="27" t="s">
        <v>180</v>
      </c>
      <c r="W7" s="27" t="s">
        <v>180</v>
      </c>
      <c r="X7" s="27">
        <v>5.4000000000000003E-3</v>
      </c>
      <c r="Y7" s="27">
        <v>6.4999999999999997E-3</v>
      </c>
      <c r="Z7" s="28">
        <v>45808</v>
      </c>
      <c r="AA7" s="29"/>
      <c r="AB7" s="30" t="s">
        <v>409</v>
      </c>
      <c r="AC7" s="31"/>
      <c r="AD7" s="32">
        <v>40928</v>
      </c>
      <c r="AE7" s="6" t="s">
        <v>243</v>
      </c>
      <c r="AF7" s="1" t="s">
        <v>244</v>
      </c>
      <c r="AG7" s="33" t="s">
        <v>245</v>
      </c>
      <c r="AH7" s="34" t="s">
        <v>246</v>
      </c>
      <c r="AI7" s="35"/>
      <c r="AJ7" s="35"/>
      <c r="AK7" s="36" t="s">
        <v>43</v>
      </c>
      <c r="AL7" s="35"/>
    </row>
    <row r="8" spans="1:38" x14ac:dyDescent="0.25">
      <c r="A8" s="17">
        <v>4</v>
      </c>
      <c r="B8" s="1" t="s">
        <v>186</v>
      </c>
      <c r="C8" s="18" t="s">
        <v>182</v>
      </c>
      <c r="D8" s="19" t="s">
        <v>408</v>
      </c>
      <c r="E8" s="20">
        <v>9.7000000000000003E-3</v>
      </c>
      <c r="F8" s="21" t="s">
        <v>407</v>
      </c>
      <c r="G8" s="22">
        <v>8.8999999999999999E-3</v>
      </c>
      <c r="H8" s="21" t="s">
        <v>407</v>
      </c>
      <c r="I8" s="22">
        <v>9.7000000000000003E-3</v>
      </c>
      <c r="J8" s="21" t="s">
        <v>407</v>
      </c>
      <c r="K8" s="21" t="s">
        <v>407</v>
      </c>
      <c r="L8" s="22">
        <v>8.9999999999999998E-4</v>
      </c>
      <c r="M8" s="22" t="s">
        <v>407</v>
      </c>
      <c r="N8" s="23">
        <v>45826</v>
      </c>
      <c r="O8" s="24"/>
      <c r="P8" s="25">
        <v>1.38E-2</v>
      </c>
      <c r="Q8" s="26">
        <v>1.38E-2</v>
      </c>
      <c r="R8" s="27" t="s">
        <v>180</v>
      </c>
      <c r="S8" s="26" t="s">
        <v>180</v>
      </c>
      <c r="T8" s="27" t="s">
        <v>180</v>
      </c>
      <c r="U8" s="27">
        <v>1.4E-2</v>
      </c>
      <c r="V8" s="27" t="s">
        <v>180</v>
      </c>
      <c r="W8" s="27" t="s">
        <v>180</v>
      </c>
      <c r="X8" s="27">
        <v>1.1999999999999999E-3</v>
      </c>
      <c r="Y8" s="27" t="s">
        <v>180</v>
      </c>
      <c r="Z8" s="28">
        <v>45808</v>
      </c>
      <c r="AA8" s="29"/>
      <c r="AB8" s="30" t="s">
        <v>409</v>
      </c>
      <c r="AC8" s="31"/>
      <c r="AD8" s="32">
        <v>37151</v>
      </c>
      <c r="AE8" s="6" t="s">
        <v>247</v>
      </c>
      <c r="AF8" s="1" t="s">
        <v>248</v>
      </c>
      <c r="AG8" s="33" t="s">
        <v>249</v>
      </c>
      <c r="AH8" s="34" t="s">
        <v>250</v>
      </c>
      <c r="AI8" s="37"/>
      <c r="AJ8" s="37"/>
      <c r="AK8" s="36" t="s">
        <v>44</v>
      </c>
      <c r="AL8" s="37"/>
    </row>
    <row r="9" spans="1:38" x14ac:dyDescent="0.25">
      <c r="A9" s="17">
        <v>5</v>
      </c>
      <c r="B9" s="1" t="s">
        <v>187</v>
      </c>
      <c r="C9" s="18" t="s">
        <v>182</v>
      </c>
      <c r="D9" s="19" t="s">
        <v>408</v>
      </c>
      <c r="E9" s="20">
        <v>1.14E-2</v>
      </c>
      <c r="F9" s="21" t="s">
        <v>407</v>
      </c>
      <c r="G9" s="22">
        <v>8.8999999999999999E-3</v>
      </c>
      <c r="H9" s="21" t="s">
        <v>407</v>
      </c>
      <c r="I9" s="22">
        <v>1.09E-2</v>
      </c>
      <c r="J9" s="21" t="s">
        <v>407</v>
      </c>
      <c r="K9" s="21" t="s">
        <v>407</v>
      </c>
      <c r="L9" s="22">
        <v>4.0000000000000001E-3</v>
      </c>
      <c r="M9" s="22">
        <v>2.8999999999999998E-3</v>
      </c>
      <c r="N9" s="23">
        <v>45826</v>
      </c>
      <c r="O9" s="24"/>
      <c r="P9" s="25">
        <v>1.8700000000000001E-2</v>
      </c>
      <c r="Q9" s="26">
        <v>1.89E-2</v>
      </c>
      <c r="R9" s="27" t="s">
        <v>180</v>
      </c>
      <c r="S9" s="26" t="s">
        <v>180</v>
      </c>
      <c r="T9" s="27" t="s">
        <v>180</v>
      </c>
      <c r="U9" s="27">
        <v>1.78E-2</v>
      </c>
      <c r="V9" s="27" t="s">
        <v>180</v>
      </c>
      <c r="W9" s="27" t="s">
        <v>180</v>
      </c>
      <c r="X9" s="27">
        <v>6.0000000000000001E-3</v>
      </c>
      <c r="Y9" s="27">
        <v>2.8999999999999998E-3</v>
      </c>
      <c r="Z9" s="28">
        <v>45808</v>
      </c>
      <c r="AA9" s="29"/>
      <c r="AB9" s="30" t="s">
        <v>409</v>
      </c>
      <c r="AC9" s="31"/>
      <c r="AD9" s="32">
        <v>41528</v>
      </c>
      <c r="AE9" s="6" t="s">
        <v>251</v>
      </c>
      <c r="AF9" s="1" t="s">
        <v>252</v>
      </c>
      <c r="AG9" s="33" t="s">
        <v>253</v>
      </c>
      <c r="AH9" s="34" t="s">
        <v>254</v>
      </c>
      <c r="AI9" s="35"/>
      <c r="AJ9" s="35"/>
      <c r="AK9" s="36" t="s">
        <v>45</v>
      </c>
      <c r="AL9" s="35"/>
    </row>
    <row r="10" spans="1:38" x14ac:dyDescent="0.25">
      <c r="A10" s="17">
        <v>6</v>
      </c>
      <c r="B10" s="1" t="s">
        <v>188</v>
      </c>
      <c r="C10" s="18" t="s">
        <v>182</v>
      </c>
      <c r="D10" s="19" t="s">
        <v>408</v>
      </c>
      <c r="E10" s="20">
        <v>1.2999999999999999E-2</v>
      </c>
      <c r="F10" s="21" t="s">
        <v>407</v>
      </c>
      <c r="G10" s="22">
        <v>1.2E-2</v>
      </c>
      <c r="H10" s="21" t="s">
        <v>407</v>
      </c>
      <c r="I10" s="22">
        <v>1.2999999999999999E-2</v>
      </c>
      <c r="J10" s="21" t="s">
        <v>407</v>
      </c>
      <c r="K10" s="21" t="s">
        <v>407</v>
      </c>
      <c r="L10" s="22">
        <v>4.0000000000000001E-3</v>
      </c>
      <c r="M10" s="22" t="s">
        <v>407</v>
      </c>
      <c r="N10" s="23">
        <v>45826</v>
      </c>
      <c r="O10" s="24"/>
      <c r="P10" s="25">
        <v>1.26E-2</v>
      </c>
      <c r="Q10" s="26">
        <v>1.2999999999999999E-2</v>
      </c>
      <c r="R10" s="27" t="s">
        <v>180</v>
      </c>
      <c r="S10" s="26" t="s">
        <v>180</v>
      </c>
      <c r="T10" s="27" t="s">
        <v>180</v>
      </c>
      <c r="U10" s="27">
        <v>1.2999999999999999E-2</v>
      </c>
      <c r="V10" s="27" t="s">
        <v>180</v>
      </c>
      <c r="W10" s="27" t="s">
        <v>180</v>
      </c>
      <c r="X10" s="27">
        <v>4.0000000000000001E-3</v>
      </c>
      <c r="Y10" s="27" t="s">
        <v>180</v>
      </c>
      <c r="Z10" s="28">
        <v>45808</v>
      </c>
      <c r="AA10" s="29"/>
      <c r="AB10" s="30" t="s">
        <v>409</v>
      </c>
      <c r="AC10" s="31"/>
      <c r="AD10" s="32">
        <v>41094</v>
      </c>
      <c r="AE10" s="6" t="s">
        <v>255</v>
      </c>
      <c r="AF10" s="1" t="s">
        <v>256</v>
      </c>
      <c r="AG10" s="33" t="s">
        <v>257</v>
      </c>
      <c r="AH10" s="34" t="s">
        <v>258</v>
      </c>
      <c r="AI10" s="35"/>
      <c r="AJ10" s="35"/>
      <c r="AK10" s="36" t="s">
        <v>46</v>
      </c>
      <c r="AL10" s="35"/>
    </row>
    <row r="11" spans="1:38" x14ac:dyDescent="0.25">
      <c r="A11" s="17">
        <v>7</v>
      </c>
      <c r="B11" s="1" t="s">
        <v>189</v>
      </c>
      <c r="C11" s="18" t="s">
        <v>182</v>
      </c>
      <c r="D11" s="19" t="s">
        <v>408</v>
      </c>
      <c r="E11" s="20">
        <v>1.3599999999999999E-2</v>
      </c>
      <c r="F11" s="21" t="s">
        <v>407</v>
      </c>
      <c r="G11" s="22">
        <v>1.37E-2</v>
      </c>
      <c r="H11" s="21" t="s">
        <v>407</v>
      </c>
      <c r="I11" s="22">
        <v>1.3599999999999999E-2</v>
      </c>
      <c r="J11" s="21" t="s">
        <v>407</v>
      </c>
      <c r="K11" s="21" t="s">
        <v>407</v>
      </c>
      <c r="L11" s="22">
        <v>4.5999999999999999E-3</v>
      </c>
      <c r="M11" s="22">
        <v>3.5999999999999999E-3</v>
      </c>
      <c r="N11" s="23">
        <v>45826</v>
      </c>
      <c r="O11" s="24"/>
      <c r="P11" s="25">
        <v>1.4999999999999999E-2</v>
      </c>
      <c r="Q11" s="26">
        <v>1.52E-2</v>
      </c>
      <c r="R11" s="27" t="s">
        <v>180</v>
      </c>
      <c r="S11" s="26">
        <v>1.5599999999999999E-2</v>
      </c>
      <c r="T11" s="27" t="s">
        <v>180</v>
      </c>
      <c r="U11" s="27">
        <v>1.52E-2</v>
      </c>
      <c r="V11" s="27" t="s">
        <v>180</v>
      </c>
      <c r="W11" s="27" t="s">
        <v>180</v>
      </c>
      <c r="X11" s="27">
        <v>4.5999999999999999E-3</v>
      </c>
      <c r="Y11" s="27">
        <v>3.5999999999999999E-3</v>
      </c>
      <c r="Z11" s="28">
        <v>45808</v>
      </c>
      <c r="AA11" s="29"/>
      <c r="AB11" s="30" t="s">
        <v>409</v>
      </c>
      <c r="AC11" s="31"/>
      <c r="AD11" s="32">
        <v>34863</v>
      </c>
      <c r="AE11" s="6" t="s">
        <v>259</v>
      </c>
      <c r="AF11" s="1" t="s">
        <v>260</v>
      </c>
      <c r="AG11" s="33" t="s">
        <v>261</v>
      </c>
      <c r="AH11" s="34" t="s">
        <v>262</v>
      </c>
      <c r="AI11" s="37"/>
      <c r="AJ11" s="37"/>
      <c r="AK11" s="36" t="s">
        <v>47</v>
      </c>
      <c r="AL11" s="37"/>
    </row>
    <row r="12" spans="1:38" x14ac:dyDescent="0.25">
      <c r="A12" s="17">
        <v>8</v>
      </c>
      <c r="B12" s="1" t="s">
        <v>190</v>
      </c>
      <c r="C12" s="18" t="s">
        <v>182</v>
      </c>
      <c r="D12" s="19" t="s">
        <v>408</v>
      </c>
      <c r="E12" s="20">
        <v>2.0400000000000001E-2</v>
      </c>
      <c r="F12" s="21" t="s">
        <v>407</v>
      </c>
      <c r="G12" s="22">
        <v>2.0399999999999998E-2</v>
      </c>
      <c r="H12" s="21" t="s">
        <v>407</v>
      </c>
      <c r="I12" s="22">
        <v>2.0400000000000001E-2</v>
      </c>
      <c r="J12" s="21" t="s">
        <v>407</v>
      </c>
      <c r="K12" s="21" t="s">
        <v>407</v>
      </c>
      <c r="L12" s="22" t="s">
        <v>407</v>
      </c>
      <c r="M12" s="22">
        <v>5.4000000000000003E-3</v>
      </c>
      <c r="N12" s="23">
        <v>45826</v>
      </c>
      <c r="O12" s="24"/>
      <c r="P12" s="25">
        <v>2.0500000000000001E-2</v>
      </c>
      <c r="Q12" s="26">
        <v>2.0500000000000001E-2</v>
      </c>
      <c r="R12" s="27" t="s">
        <v>180</v>
      </c>
      <c r="S12" s="26" t="s">
        <v>180</v>
      </c>
      <c r="T12" s="27" t="s">
        <v>180</v>
      </c>
      <c r="U12" s="27">
        <v>2.0400000000000001E-2</v>
      </c>
      <c r="V12" s="27" t="s">
        <v>180</v>
      </c>
      <c r="W12" s="27" t="s">
        <v>180</v>
      </c>
      <c r="X12" s="27" t="s">
        <v>180</v>
      </c>
      <c r="Y12" s="27">
        <v>5.4999999999999997E-3</v>
      </c>
      <c r="Z12" s="28">
        <v>45808</v>
      </c>
      <c r="AA12" s="29"/>
      <c r="AB12" s="30" t="s">
        <v>409</v>
      </c>
      <c r="AC12" s="31"/>
      <c r="AD12" s="32">
        <v>35324</v>
      </c>
      <c r="AE12" s="6" t="s">
        <v>263</v>
      </c>
      <c r="AF12" s="1" t="s">
        <v>264</v>
      </c>
      <c r="AG12" s="33" t="s">
        <v>265</v>
      </c>
      <c r="AH12" s="34" t="s">
        <v>266</v>
      </c>
      <c r="AI12" s="37"/>
      <c r="AJ12" s="37"/>
      <c r="AK12" s="36" t="s">
        <v>48</v>
      </c>
      <c r="AL12" s="37"/>
    </row>
    <row r="13" spans="1:38" x14ac:dyDescent="0.25">
      <c r="A13" s="17">
        <v>9</v>
      </c>
      <c r="B13" s="1" t="s">
        <v>191</v>
      </c>
      <c r="C13" s="18" t="s">
        <v>182</v>
      </c>
      <c r="D13" s="19" t="s">
        <v>408</v>
      </c>
      <c r="E13" s="20">
        <v>2.1999999999999999E-2</v>
      </c>
      <c r="F13" s="21" t="s">
        <v>407</v>
      </c>
      <c r="G13" s="22">
        <v>2.1999999999999999E-2</v>
      </c>
      <c r="H13" s="21" t="s">
        <v>407</v>
      </c>
      <c r="I13" s="22">
        <v>2.1999999999999999E-2</v>
      </c>
      <c r="J13" s="21" t="s">
        <v>407</v>
      </c>
      <c r="K13" s="21" t="s">
        <v>407</v>
      </c>
      <c r="L13" s="22" t="s">
        <v>407</v>
      </c>
      <c r="M13" s="22">
        <v>6.8999999999999999E-3</v>
      </c>
      <c r="N13" s="23">
        <v>45826</v>
      </c>
      <c r="O13" s="24"/>
      <c r="P13" s="25">
        <v>2.1899999999999999E-2</v>
      </c>
      <c r="Q13" s="26">
        <v>2.2100000000000002E-2</v>
      </c>
      <c r="R13" s="27" t="s">
        <v>180</v>
      </c>
      <c r="S13" s="26">
        <v>2.2100000000000002E-2</v>
      </c>
      <c r="T13" s="27" t="s">
        <v>180</v>
      </c>
      <c r="U13" s="27">
        <v>2.2100000000000002E-2</v>
      </c>
      <c r="V13" s="27" t="s">
        <v>180</v>
      </c>
      <c r="W13" s="27" t="s">
        <v>180</v>
      </c>
      <c r="X13" s="27" t="s">
        <v>180</v>
      </c>
      <c r="Y13" s="27">
        <v>7.0000000000000001E-3</v>
      </c>
      <c r="Z13" s="28">
        <v>45808</v>
      </c>
      <c r="AA13" s="29"/>
      <c r="AB13" s="30" t="s">
        <v>409</v>
      </c>
      <c r="AC13" s="31"/>
      <c r="AD13" s="32">
        <v>33813</v>
      </c>
      <c r="AE13" s="6" t="s">
        <v>267</v>
      </c>
      <c r="AF13" s="1" t="s">
        <v>268</v>
      </c>
      <c r="AG13" s="33" t="s">
        <v>269</v>
      </c>
      <c r="AH13" s="34" t="s">
        <v>270</v>
      </c>
      <c r="AI13" s="37"/>
      <c r="AJ13" s="37"/>
      <c r="AK13" s="36" t="s">
        <v>49</v>
      </c>
      <c r="AL13" s="37"/>
    </row>
    <row r="14" spans="1:38" x14ac:dyDescent="0.25">
      <c r="A14" s="17">
        <v>10</v>
      </c>
      <c r="B14" s="1" t="s">
        <v>192</v>
      </c>
      <c r="C14" s="18" t="s">
        <v>182</v>
      </c>
      <c r="D14" s="19" t="s">
        <v>408</v>
      </c>
      <c r="E14" s="20">
        <v>2.24E-2</v>
      </c>
      <c r="F14" s="21" t="s">
        <v>407</v>
      </c>
      <c r="G14" s="22">
        <v>2.24E-2</v>
      </c>
      <c r="H14" s="21" t="s">
        <v>407</v>
      </c>
      <c r="I14" s="22">
        <v>2.24E-2</v>
      </c>
      <c r="J14" s="21" t="s">
        <v>407</v>
      </c>
      <c r="K14" s="21" t="s">
        <v>407</v>
      </c>
      <c r="L14" s="22">
        <v>5.8999999999999999E-3</v>
      </c>
      <c r="M14" s="22">
        <v>7.0000000000000001E-3</v>
      </c>
      <c r="N14" s="23">
        <v>45826</v>
      </c>
      <c r="O14" s="24"/>
      <c r="P14" s="25">
        <v>2.3400000000000001E-2</v>
      </c>
      <c r="Q14" s="26">
        <v>2.35E-2</v>
      </c>
      <c r="R14" s="27" t="s">
        <v>180</v>
      </c>
      <c r="S14" s="26" t="s">
        <v>180</v>
      </c>
      <c r="T14" s="27" t="s">
        <v>180</v>
      </c>
      <c r="U14" s="27">
        <v>2.35E-2</v>
      </c>
      <c r="V14" s="27" t="s">
        <v>180</v>
      </c>
      <c r="W14" s="27" t="s">
        <v>180</v>
      </c>
      <c r="X14" s="27">
        <v>7.0000000000000001E-3</v>
      </c>
      <c r="Y14" s="27">
        <v>8.3000000000000001E-3</v>
      </c>
      <c r="Z14" s="28">
        <v>45808</v>
      </c>
      <c r="AA14" s="29"/>
      <c r="AB14" s="30" t="s">
        <v>409</v>
      </c>
      <c r="AC14" s="31"/>
      <c r="AD14" s="32">
        <v>43620</v>
      </c>
      <c r="AE14" s="6" t="s">
        <v>271</v>
      </c>
      <c r="AF14" s="1" t="s">
        <v>272</v>
      </c>
      <c r="AG14" s="33" t="s">
        <v>273</v>
      </c>
      <c r="AH14" s="34" t="s">
        <v>274</v>
      </c>
      <c r="AI14" s="37"/>
      <c r="AJ14" s="37"/>
      <c r="AK14" s="36" t="s">
        <v>50</v>
      </c>
      <c r="AL14" s="37"/>
    </row>
    <row r="15" spans="1:38" x14ac:dyDescent="0.25">
      <c r="A15" s="17">
        <v>11</v>
      </c>
      <c r="B15" s="1" t="s">
        <v>193</v>
      </c>
      <c r="C15" s="18" t="s">
        <v>194</v>
      </c>
      <c r="D15" s="19" t="s">
        <v>411</v>
      </c>
      <c r="E15" s="20">
        <v>2.9399999999999999E-2</v>
      </c>
      <c r="F15" s="21" t="s">
        <v>407</v>
      </c>
      <c r="G15" s="22" t="s">
        <v>407</v>
      </c>
      <c r="H15" s="21" t="s">
        <v>407</v>
      </c>
      <c r="I15" s="22" t="s">
        <v>407</v>
      </c>
      <c r="J15" s="21" t="s">
        <v>407</v>
      </c>
      <c r="K15" s="21" t="s">
        <v>407</v>
      </c>
      <c r="L15" s="22" t="s">
        <v>407</v>
      </c>
      <c r="M15" s="22">
        <v>1.4200000000000001E-2</v>
      </c>
      <c r="N15" s="23">
        <v>45826</v>
      </c>
      <c r="O15" s="24"/>
      <c r="P15" s="25">
        <v>2.12E-2</v>
      </c>
      <c r="Q15" s="26">
        <v>2.12E-2</v>
      </c>
      <c r="R15" s="27" t="s">
        <v>180</v>
      </c>
      <c r="S15" s="26" t="s">
        <v>180</v>
      </c>
      <c r="T15" s="27" t="s">
        <v>180</v>
      </c>
      <c r="U15" s="27" t="s">
        <v>180</v>
      </c>
      <c r="V15" s="27" t="s">
        <v>180</v>
      </c>
      <c r="W15" s="27" t="s">
        <v>180</v>
      </c>
      <c r="X15" s="27" t="s">
        <v>180</v>
      </c>
      <c r="Y15" s="27">
        <v>6.1000000000000004E-3</v>
      </c>
      <c r="Z15" s="28">
        <v>45808</v>
      </c>
      <c r="AA15" s="29"/>
      <c r="AB15" s="30" t="s">
        <v>409</v>
      </c>
      <c r="AC15" s="31"/>
      <c r="AD15" s="32">
        <v>39182</v>
      </c>
      <c r="AE15" s="6" t="s">
        <v>275</v>
      </c>
      <c r="AF15" s="1" t="s">
        <v>276</v>
      </c>
      <c r="AG15" s="33" t="s">
        <v>277</v>
      </c>
      <c r="AH15" s="34" t="s">
        <v>278</v>
      </c>
      <c r="AI15" s="37"/>
      <c r="AJ15" s="37"/>
      <c r="AK15" s="36" t="s">
        <v>51</v>
      </c>
      <c r="AL15" s="37"/>
    </row>
    <row r="16" spans="1:38" x14ac:dyDescent="0.25">
      <c r="A16" s="17">
        <v>12</v>
      </c>
      <c r="B16" s="1" t="s">
        <v>195</v>
      </c>
      <c r="C16" s="18" t="s">
        <v>194</v>
      </c>
      <c r="D16" s="19" t="s">
        <v>411</v>
      </c>
      <c r="E16" s="20">
        <v>3.2399999999999998E-2</v>
      </c>
      <c r="F16" s="21" t="s">
        <v>407</v>
      </c>
      <c r="G16" s="22" t="s">
        <v>407</v>
      </c>
      <c r="H16" s="21" t="s">
        <v>407</v>
      </c>
      <c r="I16" s="22">
        <v>3.2399999999999998E-2</v>
      </c>
      <c r="J16" s="21" t="s">
        <v>407</v>
      </c>
      <c r="K16" s="21" t="s">
        <v>407</v>
      </c>
      <c r="L16" s="22" t="s">
        <v>407</v>
      </c>
      <c r="M16" s="22">
        <v>1.7100000000000001E-2</v>
      </c>
      <c r="N16" s="23">
        <v>45826</v>
      </c>
      <c r="O16" s="24"/>
      <c r="P16" s="25">
        <v>2.4500000000000001E-2</v>
      </c>
      <c r="Q16" s="26">
        <v>2.4500000000000001E-2</v>
      </c>
      <c r="R16" s="27" t="s">
        <v>180</v>
      </c>
      <c r="S16" s="26" t="s">
        <v>180</v>
      </c>
      <c r="T16" s="27" t="s">
        <v>180</v>
      </c>
      <c r="U16" s="27">
        <v>2.4400000000000002E-2</v>
      </c>
      <c r="V16" s="27" t="s">
        <v>180</v>
      </c>
      <c r="W16" s="27" t="s">
        <v>180</v>
      </c>
      <c r="X16" s="27" t="s">
        <v>180</v>
      </c>
      <c r="Y16" s="27">
        <v>9.5999999999999992E-3</v>
      </c>
      <c r="Z16" s="28">
        <v>45808</v>
      </c>
      <c r="AA16" s="29"/>
      <c r="AB16" s="30" t="s">
        <v>409</v>
      </c>
      <c r="AC16" s="31"/>
      <c r="AD16" s="32">
        <v>39143</v>
      </c>
      <c r="AE16" s="6" t="s">
        <v>279</v>
      </c>
      <c r="AF16" s="1" t="s">
        <v>280</v>
      </c>
      <c r="AG16" s="33" t="s">
        <v>281</v>
      </c>
      <c r="AH16" s="34" t="s">
        <v>282</v>
      </c>
      <c r="AI16" s="37"/>
      <c r="AJ16" s="37"/>
      <c r="AK16" s="36" t="s">
        <v>52</v>
      </c>
      <c r="AL16" s="37"/>
    </row>
    <row r="17" spans="1:38" x14ac:dyDescent="0.25">
      <c r="A17" s="17">
        <v>13</v>
      </c>
      <c r="B17" s="1" t="s">
        <v>196</v>
      </c>
      <c r="C17" s="18" t="s">
        <v>194</v>
      </c>
      <c r="D17" s="19" t="s">
        <v>411</v>
      </c>
      <c r="E17" s="20">
        <v>2.0400000000000001E-2</v>
      </c>
      <c r="F17" s="21" t="s">
        <v>407</v>
      </c>
      <c r="G17" s="22" t="s">
        <v>407</v>
      </c>
      <c r="H17" s="21" t="s">
        <v>407</v>
      </c>
      <c r="I17" s="22">
        <v>2.0400000000000001E-2</v>
      </c>
      <c r="J17" s="21" t="s">
        <v>407</v>
      </c>
      <c r="K17" s="21" t="s">
        <v>407</v>
      </c>
      <c r="L17" s="22" t="s">
        <v>407</v>
      </c>
      <c r="M17" s="22">
        <v>7.4000000000000003E-3</v>
      </c>
      <c r="N17" s="23">
        <v>45826</v>
      </c>
      <c r="O17" s="24"/>
      <c r="P17" s="25">
        <v>1.38E-2</v>
      </c>
      <c r="Q17" s="26">
        <v>1.38E-2</v>
      </c>
      <c r="R17" s="27" t="s">
        <v>180</v>
      </c>
      <c r="S17" s="26" t="s">
        <v>180</v>
      </c>
      <c r="T17" s="27" t="s">
        <v>180</v>
      </c>
      <c r="U17" s="27">
        <v>1.38E-2</v>
      </c>
      <c r="V17" s="27" t="s">
        <v>180</v>
      </c>
      <c r="W17" s="27" t="s">
        <v>180</v>
      </c>
      <c r="X17" s="27" t="s">
        <v>180</v>
      </c>
      <c r="Y17" s="27">
        <v>6.9999999999999999E-4</v>
      </c>
      <c r="Z17" s="28">
        <v>45808</v>
      </c>
      <c r="AA17" s="29"/>
      <c r="AB17" s="30" t="s">
        <v>409</v>
      </c>
      <c r="AC17" s="31"/>
      <c r="AD17" s="32">
        <v>42170</v>
      </c>
      <c r="AE17" s="6" t="s">
        <v>283</v>
      </c>
      <c r="AF17" s="1" t="s">
        <v>284</v>
      </c>
      <c r="AG17" s="33" t="s">
        <v>285</v>
      </c>
      <c r="AH17" s="34" t="s">
        <v>286</v>
      </c>
      <c r="AI17" s="35"/>
      <c r="AJ17" s="35"/>
      <c r="AK17" s="36" t="s">
        <v>53</v>
      </c>
      <c r="AL17" s="35"/>
    </row>
    <row r="18" spans="1:38" x14ac:dyDescent="0.25">
      <c r="A18" s="17">
        <v>14</v>
      </c>
      <c r="B18" s="1" t="s">
        <v>197</v>
      </c>
      <c r="C18" s="18" t="s">
        <v>194</v>
      </c>
      <c r="D18" s="19" t="s">
        <v>411</v>
      </c>
      <c r="E18" s="20">
        <v>2.0899999999999998E-2</v>
      </c>
      <c r="F18" s="21" t="s">
        <v>407</v>
      </c>
      <c r="G18" s="22" t="s">
        <v>407</v>
      </c>
      <c r="H18" s="21" t="s">
        <v>407</v>
      </c>
      <c r="I18" s="22">
        <v>2.1000000000000001E-2</v>
      </c>
      <c r="J18" s="21" t="s">
        <v>407</v>
      </c>
      <c r="K18" s="21" t="s">
        <v>407</v>
      </c>
      <c r="L18" s="22" t="s">
        <v>407</v>
      </c>
      <c r="M18" s="22">
        <v>5.7000000000000002E-3</v>
      </c>
      <c r="N18" s="23">
        <v>45826</v>
      </c>
      <c r="O18" s="24"/>
      <c r="P18" s="25">
        <v>2.5600000000000001E-2</v>
      </c>
      <c r="Q18" s="26">
        <v>2.5600000000000001E-2</v>
      </c>
      <c r="R18" s="27" t="s">
        <v>180</v>
      </c>
      <c r="S18" s="26" t="s">
        <v>180</v>
      </c>
      <c r="T18" s="27" t="s">
        <v>180</v>
      </c>
      <c r="U18" s="27">
        <v>2.5000000000000001E-2</v>
      </c>
      <c r="V18" s="27" t="s">
        <v>180</v>
      </c>
      <c r="W18" s="27" t="s">
        <v>180</v>
      </c>
      <c r="X18" s="27" t="s">
        <v>180</v>
      </c>
      <c r="Y18" s="27">
        <v>9.2999999999999992E-3</v>
      </c>
      <c r="Z18" s="28">
        <v>45808</v>
      </c>
      <c r="AA18" s="29"/>
      <c r="AB18" s="30" t="s">
        <v>409</v>
      </c>
      <c r="AC18" s="31"/>
      <c r="AD18" s="32">
        <v>42046</v>
      </c>
      <c r="AE18" s="6" t="s">
        <v>287</v>
      </c>
      <c r="AF18" s="1" t="s">
        <v>288</v>
      </c>
      <c r="AG18" s="33" t="s">
        <v>289</v>
      </c>
      <c r="AH18" s="34" t="s">
        <v>290</v>
      </c>
      <c r="AI18" s="35"/>
      <c r="AJ18" s="35"/>
      <c r="AK18" s="36" t="s">
        <v>54</v>
      </c>
      <c r="AL18" s="35"/>
    </row>
    <row r="19" spans="1:38" x14ac:dyDescent="0.25">
      <c r="A19" s="17">
        <v>15</v>
      </c>
      <c r="B19" s="1" t="s">
        <v>198</v>
      </c>
      <c r="C19" s="18" t="s">
        <v>194</v>
      </c>
      <c r="D19" s="19" t="s">
        <v>411</v>
      </c>
      <c r="E19" s="20">
        <v>1.5299999999999999E-2</v>
      </c>
      <c r="F19" s="21" t="s">
        <v>407</v>
      </c>
      <c r="G19" s="22" t="s">
        <v>407</v>
      </c>
      <c r="H19" s="21" t="s">
        <v>407</v>
      </c>
      <c r="I19" s="22">
        <v>1.5299999999999999E-2</v>
      </c>
      <c r="J19" s="21" t="s">
        <v>407</v>
      </c>
      <c r="K19" s="21" t="s">
        <v>407</v>
      </c>
      <c r="L19" s="22">
        <v>1.9E-3</v>
      </c>
      <c r="M19" s="22">
        <v>3.3E-3</v>
      </c>
      <c r="N19" s="23">
        <v>45826</v>
      </c>
      <c r="O19" s="24"/>
      <c r="P19" s="25">
        <v>1.54E-2</v>
      </c>
      <c r="Q19" s="26">
        <v>1.54E-2</v>
      </c>
      <c r="R19" s="27" t="s">
        <v>180</v>
      </c>
      <c r="S19" s="26" t="s">
        <v>180</v>
      </c>
      <c r="T19" s="27" t="s">
        <v>180</v>
      </c>
      <c r="U19" s="27">
        <v>1.5800000000000002E-2</v>
      </c>
      <c r="V19" s="27" t="s">
        <v>180</v>
      </c>
      <c r="W19" s="27" t="s">
        <v>180</v>
      </c>
      <c r="X19" s="27">
        <v>1.9E-3</v>
      </c>
      <c r="Y19" s="27">
        <v>3.3E-3</v>
      </c>
      <c r="Z19" s="28">
        <v>45808</v>
      </c>
      <c r="AA19" s="29"/>
      <c r="AB19" s="30" t="s">
        <v>409</v>
      </c>
      <c r="AC19" s="31"/>
      <c r="AD19" s="32">
        <v>43166</v>
      </c>
      <c r="AE19" s="6" t="s">
        <v>291</v>
      </c>
      <c r="AF19" s="1" t="s">
        <v>292</v>
      </c>
      <c r="AG19" s="33" t="s">
        <v>293</v>
      </c>
      <c r="AH19" s="34" t="s">
        <v>294</v>
      </c>
      <c r="AI19" s="35"/>
      <c r="AJ19" s="35"/>
      <c r="AK19" s="36" t="s">
        <v>55</v>
      </c>
      <c r="AL19" s="35"/>
    </row>
    <row r="20" spans="1:38" x14ac:dyDescent="0.25">
      <c r="A20" s="17">
        <v>16</v>
      </c>
      <c r="B20" s="1" t="s">
        <v>199</v>
      </c>
      <c r="C20" s="18" t="s">
        <v>194</v>
      </c>
      <c r="D20" s="19" t="s">
        <v>411</v>
      </c>
      <c r="E20" s="20">
        <v>2.93E-2</v>
      </c>
      <c r="F20" s="21" t="s">
        <v>407</v>
      </c>
      <c r="G20" s="22" t="s">
        <v>407</v>
      </c>
      <c r="H20" s="21" t="s">
        <v>407</v>
      </c>
      <c r="I20" s="22">
        <v>2.93E-2</v>
      </c>
      <c r="J20" s="21" t="s">
        <v>407</v>
      </c>
      <c r="K20" s="21" t="s">
        <v>407</v>
      </c>
      <c r="L20" s="22" t="s">
        <v>407</v>
      </c>
      <c r="M20" s="22" t="s">
        <v>407</v>
      </c>
      <c r="N20" s="23">
        <v>45826</v>
      </c>
      <c r="O20" s="24"/>
      <c r="P20" s="25">
        <v>2.1999999999999999E-2</v>
      </c>
      <c r="Q20" s="26">
        <v>2.1999999999999999E-2</v>
      </c>
      <c r="R20" s="27" t="s">
        <v>180</v>
      </c>
      <c r="S20" s="26" t="s">
        <v>180</v>
      </c>
      <c r="T20" s="27" t="s">
        <v>180</v>
      </c>
      <c r="U20" s="27">
        <v>2.1999999999999999E-2</v>
      </c>
      <c r="V20" s="27" t="s">
        <v>180</v>
      </c>
      <c r="W20" s="27" t="s">
        <v>180</v>
      </c>
      <c r="X20" s="27" t="s">
        <v>180</v>
      </c>
      <c r="Y20" s="27" t="s">
        <v>180</v>
      </c>
      <c r="Z20" s="28">
        <v>45808</v>
      </c>
      <c r="AA20" s="29"/>
      <c r="AB20" s="30" t="s">
        <v>409</v>
      </c>
      <c r="AC20" s="31"/>
      <c r="AD20" s="32">
        <v>38842</v>
      </c>
      <c r="AE20" s="6" t="s">
        <v>295</v>
      </c>
      <c r="AF20" s="1" t="s">
        <v>296</v>
      </c>
      <c r="AG20" s="33" t="s">
        <v>297</v>
      </c>
      <c r="AH20" s="34" t="s">
        <v>298</v>
      </c>
      <c r="AI20" s="37"/>
      <c r="AJ20" s="37"/>
      <c r="AK20" s="36" t="s">
        <v>56</v>
      </c>
      <c r="AL20" s="37"/>
    </row>
    <row r="21" spans="1:38" x14ac:dyDescent="0.25">
      <c r="A21" s="17">
        <v>17</v>
      </c>
      <c r="B21" s="1" t="s">
        <v>200</v>
      </c>
      <c r="C21" s="18" t="s">
        <v>194</v>
      </c>
      <c r="D21" s="19" t="s">
        <v>411</v>
      </c>
      <c r="E21" s="20">
        <v>8.3000000000000001E-3</v>
      </c>
      <c r="F21" s="21" t="s">
        <v>407</v>
      </c>
      <c r="G21" s="22" t="s">
        <v>407</v>
      </c>
      <c r="H21" s="21" t="s">
        <v>407</v>
      </c>
      <c r="I21" s="22">
        <v>8.2000000000000007E-3</v>
      </c>
      <c r="J21" s="21" t="s">
        <v>407</v>
      </c>
      <c r="K21" s="21" t="s">
        <v>407</v>
      </c>
      <c r="L21" s="22" t="s">
        <v>407</v>
      </c>
      <c r="M21" s="22" t="s">
        <v>407</v>
      </c>
      <c r="N21" s="23">
        <v>45826</v>
      </c>
      <c r="O21" s="24"/>
      <c r="P21" s="25">
        <v>9.5999999999999992E-3</v>
      </c>
      <c r="Q21" s="26">
        <v>9.5999999999999992E-3</v>
      </c>
      <c r="R21" s="27" t="s">
        <v>180</v>
      </c>
      <c r="S21" s="26" t="s">
        <v>180</v>
      </c>
      <c r="T21" s="27" t="s">
        <v>180</v>
      </c>
      <c r="U21" s="27">
        <v>9.4999999999999998E-3</v>
      </c>
      <c r="V21" s="27" t="s">
        <v>180</v>
      </c>
      <c r="W21" s="27" t="s">
        <v>180</v>
      </c>
      <c r="X21" s="27" t="s">
        <v>180</v>
      </c>
      <c r="Y21" s="27" t="s">
        <v>180</v>
      </c>
      <c r="Z21" s="28">
        <v>45808</v>
      </c>
      <c r="AA21" s="29"/>
      <c r="AB21" s="30" t="s">
        <v>409</v>
      </c>
      <c r="AC21" s="31"/>
      <c r="AD21" s="32">
        <v>42501</v>
      </c>
      <c r="AE21" s="6" t="s">
        <v>299</v>
      </c>
      <c r="AF21" s="1" t="s">
        <v>300</v>
      </c>
      <c r="AG21" s="33" t="s">
        <v>301</v>
      </c>
      <c r="AH21" s="34" t="s">
        <v>302</v>
      </c>
      <c r="AI21" s="35"/>
      <c r="AJ21" s="35"/>
      <c r="AK21" s="36" t="s">
        <v>57</v>
      </c>
      <c r="AL21" s="35"/>
    </row>
    <row r="22" spans="1:38" x14ac:dyDescent="0.25">
      <c r="A22" s="17">
        <v>18</v>
      </c>
      <c r="B22" s="1" t="s">
        <v>201</v>
      </c>
      <c r="C22" s="18" t="s">
        <v>194</v>
      </c>
      <c r="D22" s="19" t="s">
        <v>411</v>
      </c>
      <c r="E22" s="20">
        <v>2.46E-2</v>
      </c>
      <c r="F22" s="21" t="s">
        <v>407</v>
      </c>
      <c r="G22" s="22" t="s">
        <v>407</v>
      </c>
      <c r="H22" s="21" t="s">
        <v>407</v>
      </c>
      <c r="I22" s="22">
        <v>2.47E-2</v>
      </c>
      <c r="J22" s="21" t="s">
        <v>407</v>
      </c>
      <c r="K22" s="21" t="s">
        <v>407</v>
      </c>
      <c r="L22" s="22" t="s">
        <v>407</v>
      </c>
      <c r="M22" s="22">
        <v>9.7999999999999997E-3</v>
      </c>
      <c r="N22" s="23">
        <v>45826</v>
      </c>
      <c r="O22" s="24"/>
      <c r="P22" s="25">
        <v>1.95E-2</v>
      </c>
      <c r="Q22" s="26">
        <v>1.95E-2</v>
      </c>
      <c r="R22" s="27" t="s">
        <v>180</v>
      </c>
      <c r="S22" s="26" t="s">
        <v>180</v>
      </c>
      <c r="T22" s="27" t="s">
        <v>180</v>
      </c>
      <c r="U22" s="27">
        <v>1.9699999999999999E-2</v>
      </c>
      <c r="V22" s="27" t="s">
        <v>180</v>
      </c>
      <c r="W22" s="27" t="s">
        <v>180</v>
      </c>
      <c r="X22" s="27" t="s">
        <v>180</v>
      </c>
      <c r="Y22" s="27">
        <v>4.7999999999999996E-3</v>
      </c>
      <c r="Z22" s="28">
        <v>45808</v>
      </c>
      <c r="AA22" s="29"/>
      <c r="AB22" s="30" t="s">
        <v>409</v>
      </c>
      <c r="AC22" s="31"/>
      <c r="AD22" s="32">
        <v>41829</v>
      </c>
      <c r="AE22" s="6" t="s">
        <v>303</v>
      </c>
      <c r="AF22" s="1" t="s">
        <v>304</v>
      </c>
      <c r="AG22" s="33" t="s">
        <v>305</v>
      </c>
      <c r="AH22" s="34" t="s">
        <v>306</v>
      </c>
      <c r="AI22" s="35"/>
      <c r="AJ22" s="35"/>
      <c r="AK22" s="36" t="s">
        <v>58</v>
      </c>
      <c r="AL22" s="35"/>
    </row>
    <row r="23" spans="1:38" x14ac:dyDescent="0.25">
      <c r="A23" s="17">
        <v>19</v>
      </c>
      <c r="B23" s="1" t="s">
        <v>202</v>
      </c>
      <c r="C23" s="18" t="s">
        <v>194</v>
      </c>
      <c r="D23" s="19" t="s">
        <v>411</v>
      </c>
      <c r="E23" s="20">
        <v>2.3699999999999999E-2</v>
      </c>
      <c r="F23" s="21" t="s">
        <v>407</v>
      </c>
      <c r="G23" s="22" t="s">
        <v>407</v>
      </c>
      <c r="H23" s="21" t="s">
        <v>407</v>
      </c>
      <c r="I23" s="22">
        <v>2.35E-2</v>
      </c>
      <c r="J23" s="21" t="s">
        <v>407</v>
      </c>
      <c r="K23" s="21" t="s">
        <v>407</v>
      </c>
      <c r="L23" s="22" t="s">
        <v>407</v>
      </c>
      <c r="M23" s="22">
        <v>8.8000000000000005E-3</v>
      </c>
      <c r="N23" s="23">
        <v>45826</v>
      </c>
      <c r="O23" s="24"/>
      <c r="P23" s="25">
        <v>1.8700000000000001E-2</v>
      </c>
      <c r="Q23" s="26">
        <v>1.8700000000000001E-2</v>
      </c>
      <c r="R23" s="27" t="s">
        <v>180</v>
      </c>
      <c r="S23" s="26" t="s">
        <v>180</v>
      </c>
      <c r="T23" s="27" t="s">
        <v>180</v>
      </c>
      <c r="U23" s="27">
        <v>1.8599999999999998E-2</v>
      </c>
      <c r="V23" s="27" t="s">
        <v>180</v>
      </c>
      <c r="W23" s="27" t="s">
        <v>180</v>
      </c>
      <c r="X23" s="27" t="s">
        <v>180</v>
      </c>
      <c r="Y23" s="27">
        <v>4.8999999999999998E-3</v>
      </c>
      <c r="Z23" s="28">
        <v>45808</v>
      </c>
      <c r="AA23" s="29"/>
      <c r="AB23" s="30" t="s">
        <v>409</v>
      </c>
      <c r="AC23" s="31"/>
      <c r="AD23" s="32">
        <v>39378</v>
      </c>
      <c r="AE23" s="6" t="s">
        <v>307</v>
      </c>
      <c r="AF23" s="1" t="s">
        <v>308</v>
      </c>
      <c r="AG23" s="33" t="s">
        <v>309</v>
      </c>
      <c r="AH23" s="34" t="s">
        <v>310</v>
      </c>
      <c r="AI23" s="35"/>
      <c r="AJ23" s="35"/>
      <c r="AK23" s="36" t="s">
        <v>59</v>
      </c>
      <c r="AL23" s="35"/>
    </row>
    <row r="24" spans="1:38" x14ac:dyDescent="0.25">
      <c r="A24" s="17">
        <v>20</v>
      </c>
      <c r="B24" s="1" t="s">
        <v>203</v>
      </c>
      <c r="C24" s="18" t="s">
        <v>194</v>
      </c>
      <c r="D24" s="19" t="s">
        <v>411</v>
      </c>
      <c r="E24" s="20">
        <v>8.0000000000000002E-3</v>
      </c>
      <c r="F24" s="21" t="s">
        <v>407</v>
      </c>
      <c r="G24" s="22" t="s">
        <v>407</v>
      </c>
      <c r="H24" s="21" t="s">
        <v>407</v>
      </c>
      <c r="I24" s="22">
        <v>8.0000000000000002E-3</v>
      </c>
      <c r="J24" s="21" t="s">
        <v>407</v>
      </c>
      <c r="K24" s="21" t="s">
        <v>407</v>
      </c>
      <c r="L24" s="22">
        <v>4.0000000000000001E-3</v>
      </c>
      <c r="M24" s="22">
        <v>3.0000000000000001E-3</v>
      </c>
      <c r="N24" s="23">
        <v>45826</v>
      </c>
      <c r="O24" s="24"/>
      <c r="P24" s="25">
        <v>1.01E-2</v>
      </c>
      <c r="Q24" s="26">
        <v>1.01E-2</v>
      </c>
      <c r="R24" s="27" t="s">
        <v>180</v>
      </c>
      <c r="S24" s="26" t="s">
        <v>180</v>
      </c>
      <c r="T24" s="27" t="s">
        <v>180</v>
      </c>
      <c r="U24" s="27">
        <v>1.01E-2</v>
      </c>
      <c r="V24" s="27" t="s">
        <v>180</v>
      </c>
      <c r="W24" s="27" t="s">
        <v>180</v>
      </c>
      <c r="X24" s="27">
        <v>4.8999999999999998E-3</v>
      </c>
      <c r="Y24" s="27">
        <v>3.0000000000000001E-3</v>
      </c>
      <c r="Z24" s="28">
        <v>45808</v>
      </c>
      <c r="AA24" s="29"/>
      <c r="AB24" s="30" t="s">
        <v>409</v>
      </c>
      <c r="AC24" s="31"/>
      <c r="AD24" s="32">
        <v>40164</v>
      </c>
      <c r="AE24" s="6" t="s">
        <v>311</v>
      </c>
      <c r="AF24" s="1" t="s">
        <v>312</v>
      </c>
      <c r="AG24" s="33" t="s">
        <v>313</v>
      </c>
      <c r="AH24" s="34" t="s">
        <v>314</v>
      </c>
      <c r="AI24" s="35"/>
      <c r="AJ24" s="35"/>
      <c r="AK24" s="36" t="s">
        <v>60</v>
      </c>
      <c r="AL24" s="35"/>
    </row>
    <row r="25" spans="1:38" x14ac:dyDescent="0.25">
      <c r="A25" s="17">
        <v>21</v>
      </c>
      <c r="B25" s="1" t="s">
        <v>204</v>
      </c>
      <c r="C25" s="18" t="s">
        <v>194</v>
      </c>
      <c r="D25" s="19" t="s">
        <v>411</v>
      </c>
      <c r="E25" s="20">
        <v>2.2100000000000002E-2</v>
      </c>
      <c r="F25" s="21" t="s">
        <v>407</v>
      </c>
      <c r="G25" s="22" t="s">
        <v>407</v>
      </c>
      <c r="H25" s="21" t="s">
        <v>407</v>
      </c>
      <c r="I25" s="22">
        <v>2.2100000000000002E-2</v>
      </c>
      <c r="J25" s="21" t="s">
        <v>407</v>
      </c>
      <c r="K25" s="21" t="s">
        <v>407</v>
      </c>
      <c r="L25" s="22" t="s">
        <v>407</v>
      </c>
      <c r="M25" s="22">
        <v>7.4999999999999997E-3</v>
      </c>
      <c r="N25" s="23">
        <v>45826</v>
      </c>
      <c r="O25" s="24"/>
      <c r="P25" s="25">
        <v>2.0400000000000001E-2</v>
      </c>
      <c r="Q25" s="26">
        <v>2.0400000000000001E-2</v>
      </c>
      <c r="R25" s="27" t="s">
        <v>180</v>
      </c>
      <c r="S25" s="26" t="s">
        <v>180</v>
      </c>
      <c r="T25" s="27" t="s">
        <v>180</v>
      </c>
      <c r="U25" s="27">
        <v>2.0400000000000001E-2</v>
      </c>
      <c r="V25" s="27" t="s">
        <v>180</v>
      </c>
      <c r="W25" s="27" t="s">
        <v>180</v>
      </c>
      <c r="X25" s="27" t="s">
        <v>180</v>
      </c>
      <c r="Y25" s="27">
        <v>5.7999999999999996E-3</v>
      </c>
      <c r="Z25" s="28">
        <v>45808</v>
      </c>
      <c r="AA25" s="29"/>
      <c r="AB25" s="30" t="s">
        <v>409</v>
      </c>
      <c r="AC25" s="31"/>
      <c r="AD25" s="32">
        <v>39644</v>
      </c>
      <c r="AE25" s="6" t="s">
        <v>315</v>
      </c>
      <c r="AF25" s="1" t="s">
        <v>316</v>
      </c>
      <c r="AG25" s="33" t="s">
        <v>317</v>
      </c>
      <c r="AH25" s="34" t="s">
        <v>318</v>
      </c>
      <c r="AI25" s="35"/>
      <c r="AJ25" s="35"/>
      <c r="AK25" s="36" t="s">
        <v>61</v>
      </c>
      <c r="AL25" s="35"/>
    </row>
    <row r="26" spans="1:38" x14ac:dyDescent="0.25">
      <c r="A26" s="17">
        <v>22</v>
      </c>
      <c r="B26" s="1" t="s">
        <v>205</v>
      </c>
      <c r="C26" s="18" t="s">
        <v>194</v>
      </c>
      <c r="D26" s="19" t="s">
        <v>411</v>
      </c>
      <c r="E26" s="20">
        <v>8.6999999999999994E-3</v>
      </c>
      <c r="F26" s="21" t="s">
        <v>407</v>
      </c>
      <c r="G26" s="22" t="s">
        <v>407</v>
      </c>
      <c r="H26" s="21" t="s">
        <v>407</v>
      </c>
      <c r="I26" s="22">
        <v>8.6999999999999994E-3</v>
      </c>
      <c r="J26" s="21" t="s">
        <v>407</v>
      </c>
      <c r="K26" s="21" t="s">
        <v>407</v>
      </c>
      <c r="L26" s="22">
        <v>3.7000000000000002E-3</v>
      </c>
      <c r="M26" s="22" t="s">
        <v>407</v>
      </c>
      <c r="N26" s="23">
        <v>45826</v>
      </c>
      <c r="O26" s="24"/>
      <c r="P26" s="25">
        <v>1.01E-2</v>
      </c>
      <c r="Q26" s="26">
        <v>1.01E-2</v>
      </c>
      <c r="R26" s="27" t="s">
        <v>180</v>
      </c>
      <c r="S26" s="26" t="s">
        <v>180</v>
      </c>
      <c r="T26" s="27" t="s">
        <v>180</v>
      </c>
      <c r="U26" s="27">
        <v>1.0200000000000001E-2</v>
      </c>
      <c r="V26" s="27" t="s">
        <v>180</v>
      </c>
      <c r="W26" s="27" t="s">
        <v>180</v>
      </c>
      <c r="X26" s="27">
        <v>3.7000000000000002E-3</v>
      </c>
      <c r="Y26" s="27" t="s">
        <v>180</v>
      </c>
      <c r="Z26" s="28">
        <v>45808</v>
      </c>
      <c r="AA26" s="29"/>
      <c r="AB26" s="30" t="s">
        <v>409</v>
      </c>
      <c r="AC26" s="31"/>
      <c r="AD26" s="32">
        <v>43796</v>
      </c>
      <c r="AE26" s="6" t="s">
        <v>319</v>
      </c>
      <c r="AF26" s="1" t="s">
        <v>320</v>
      </c>
      <c r="AG26" s="33" t="s">
        <v>321</v>
      </c>
      <c r="AH26" s="34" t="s">
        <v>322</v>
      </c>
      <c r="AI26" s="37"/>
      <c r="AJ26" s="37"/>
      <c r="AK26" s="36" t="s">
        <v>62</v>
      </c>
      <c r="AL26" s="37"/>
    </row>
    <row r="27" spans="1:38" hidden="1" outlineLevel="1" x14ac:dyDescent="0.25">
      <c r="A27" s="17" t="s">
        <v>180</v>
      </c>
      <c r="B27" s="1" t="s">
        <v>206</v>
      </c>
      <c r="C27" s="18" t="s">
        <v>207</v>
      </c>
      <c r="D27" s="19" t="s">
        <v>407</v>
      </c>
      <c r="E27" s="20" t="s">
        <v>407</v>
      </c>
      <c r="F27" s="21" t="s">
        <v>407</v>
      </c>
      <c r="G27" s="22" t="s">
        <v>407</v>
      </c>
      <c r="H27" s="21" t="s">
        <v>407</v>
      </c>
      <c r="I27" s="22" t="s">
        <v>407</v>
      </c>
      <c r="J27" s="21" t="s">
        <v>407</v>
      </c>
      <c r="K27" s="21" t="s">
        <v>407</v>
      </c>
      <c r="L27" s="22" t="s">
        <v>407</v>
      </c>
      <c r="M27" s="22" t="s">
        <v>407</v>
      </c>
      <c r="N27" s="23" t="s">
        <v>410</v>
      </c>
      <c r="O27" s="24"/>
      <c r="P27" s="25">
        <v>9.2999999999999992E-3</v>
      </c>
      <c r="Q27" s="26">
        <v>1.0200000000000001E-2</v>
      </c>
      <c r="R27" s="27" t="s">
        <v>180</v>
      </c>
      <c r="S27" s="26" t="s">
        <v>180</v>
      </c>
      <c r="T27" s="27" t="s">
        <v>180</v>
      </c>
      <c r="U27" s="27">
        <v>9.7999999999999997E-3</v>
      </c>
      <c r="V27" s="27" t="s">
        <v>180</v>
      </c>
      <c r="W27" s="27" t="s">
        <v>180</v>
      </c>
      <c r="X27" s="27">
        <v>3.5999999999999999E-3</v>
      </c>
      <c r="Y27" s="27" t="s">
        <v>180</v>
      </c>
      <c r="Z27" s="28">
        <v>45808</v>
      </c>
      <c r="AA27" s="29"/>
      <c r="AB27" s="30" t="s">
        <v>409</v>
      </c>
      <c r="AC27" s="31"/>
      <c r="AD27" s="32">
        <v>44028</v>
      </c>
      <c r="AE27" s="6" t="s">
        <v>323</v>
      </c>
      <c r="AF27" s="1" t="s">
        <v>324</v>
      </c>
      <c r="AG27" s="33" t="s">
        <v>325</v>
      </c>
      <c r="AH27" s="34" t="s">
        <v>326</v>
      </c>
      <c r="AI27" s="37"/>
      <c r="AJ27" s="37"/>
      <c r="AK27" s="36" t="s">
        <v>63</v>
      </c>
      <c r="AL27" s="37"/>
    </row>
    <row r="28" spans="1:38" collapsed="1" x14ac:dyDescent="0.25">
      <c r="A28" s="17">
        <v>23</v>
      </c>
      <c r="B28" s="1" t="s">
        <v>208</v>
      </c>
      <c r="C28" s="18" t="s">
        <v>194</v>
      </c>
      <c r="D28" s="19" t="s">
        <v>411</v>
      </c>
      <c r="E28" s="20">
        <v>2.1999999999999999E-2</v>
      </c>
      <c r="F28" s="21" t="s">
        <v>407</v>
      </c>
      <c r="G28" s="22" t="s">
        <v>407</v>
      </c>
      <c r="H28" s="21" t="s">
        <v>407</v>
      </c>
      <c r="I28" s="22">
        <v>2.1999999999999999E-2</v>
      </c>
      <c r="J28" s="21" t="s">
        <v>407</v>
      </c>
      <c r="K28" s="21" t="s">
        <v>407</v>
      </c>
      <c r="L28" s="22" t="s">
        <v>407</v>
      </c>
      <c r="M28" s="22">
        <v>6.7999999999999996E-3</v>
      </c>
      <c r="N28" s="23">
        <v>45826</v>
      </c>
      <c r="O28" s="24"/>
      <c r="P28" s="25">
        <v>2.5999999999999999E-2</v>
      </c>
      <c r="Q28" s="26">
        <v>2.5999999999999999E-2</v>
      </c>
      <c r="R28" s="27" t="s">
        <v>180</v>
      </c>
      <c r="S28" s="26" t="s">
        <v>180</v>
      </c>
      <c r="T28" s="27" t="s">
        <v>180</v>
      </c>
      <c r="U28" s="27">
        <v>2.64E-2</v>
      </c>
      <c r="V28" s="27" t="s">
        <v>180</v>
      </c>
      <c r="W28" s="27" t="s">
        <v>180</v>
      </c>
      <c r="X28" s="27" t="s">
        <v>180</v>
      </c>
      <c r="Y28" s="27">
        <v>1.0200000000000001E-2</v>
      </c>
      <c r="Z28" s="28">
        <v>45808</v>
      </c>
      <c r="AA28" s="29"/>
      <c r="AB28" s="30" t="s">
        <v>409</v>
      </c>
      <c r="AC28" s="31"/>
      <c r="AD28" s="32">
        <v>44384</v>
      </c>
      <c r="AE28" s="6" t="s">
        <v>327</v>
      </c>
      <c r="AF28" s="1" t="s">
        <v>328</v>
      </c>
      <c r="AG28" s="33" t="s">
        <v>329</v>
      </c>
      <c r="AH28" s="34" t="s">
        <v>330</v>
      </c>
      <c r="AI28" s="37"/>
      <c r="AJ28" s="37"/>
      <c r="AK28" s="36" t="s">
        <v>64</v>
      </c>
      <c r="AL28" s="37"/>
    </row>
    <row r="29" spans="1:38" x14ac:dyDescent="0.25">
      <c r="A29" s="17">
        <v>24</v>
      </c>
      <c r="B29" s="1" t="s">
        <v>209</v>
      </c>
      <c r="C29" s="18" t="s">
        <v>210</v>
      </c>
      <c r="D29" s="19" t="s">
        <v>411</v>
      </c>
      <c r="E29" s="20">
        <v>1.4999999999999999E-2</v>
      </c>
      <c r="F29" s="21" t="s">
        <v>407</v>
      </c>
      <c r="G29" s="22" t="s">
        <v>407</v>
      </c>
      <c r="H29" s="21" t="s">
        <v>407</v>
      </c>
      <c r="I29" s="22">
        <v>1.4999999999999999E-2</v>
      </c>
      <c r="J29" s="21" t="s">
        <v>407</v>
      </c>
      <c r="K29" s="21" t="s">
        <v>407</v>
      </c>
      <c r="L29" s="22" t="s">
        <v>407</v>
      </c>
      <c r="M29" s="22">
        <v>4.5999999999999999E-3</v>
      </c>
      <c r="N29" s="23">
        <v>45826</v>
      </c>
      <c r="O29" s="24"/>
      <c r="P29" s="25">
        <v>2.07E-2</v>
      </c>
      <c r="Q29" s="26">
        <v>2.07E-2</v>
      </c>
      <c r="R29" s="27" t="s">
        <v>180</v>
      </c>
      <c r="S29" s="26" t="s">
        <v>180</v>
      </c>
      <c r="T29" s="27" t="s">
        <v>180</v>
      </c>
      <c r="U29" s="27">
        <v>2.07E-2</v>
      </c>
      <c r="V29" s="27" t="s">
        <v>180</v>
      </c>
      <c r="W29" s="27" t="s">
        <v>180</v>
      </c>
      <c r="X29" s="27" t="s">
        <v>180</v>
      </c>
      <c r="Y29" s="27">
        <v>4.5999999999999999E-3</v>
      </c>
      <c r="Z29" s="28">
        <v>45808</v>
      </c>
      <c r="AA29" s="29"/>
      <c r="AB29" s="30" t="s">
        <v>409</v>
      </c>
      <c r="AC29" s="31"/>
      <c r="AD29" s="32">
        <v>40780</v>
      </c>
      <c r="AE29" s="6" t="s">
        <v>331</v>
      </c>
      <c r="AF29" s="1" t="s">
        <v>332</v>
      </c>
      <c r="AG29" s="33" t="s">
        <v>333</v>
      </c>
      <c r="AH29" s="34" t="s">
        <v>334</v>
      </c>
      <c r="AI29" s="35"/>
      <c r="AJ29" s="35"/>
      <c r="AK29" s="36" t="s">
        <v>65</v>
      </c>
      <c r="AL29" s="35"/>
    </row>
    <row r="30" spans="1:38" x14ac:dyDescent="0.25">
      <c r="A30" s="17">
        <v>25</v>
      </c>
      <c r="B30" s="1" t="s">
        <v>211</v>
      </c>
      <c r="C30" s="18" t="s">
        <v>210</v>
      </c>
      <c r="D30" s="19" t="s">
        <v>411</v>
      </c>
      <c r="E30" s="20">
        <v>2.3900000000000001E-2</v>
      </c>
      <c r="F30" s="21" t="s">
        <v>407</v>
      </c>
      <c r="G30" s="22" t="s">
        <v>407</v>
      </c>
      <c r="H30" s="21" t="s">
        <v>407</v>
      </c>
      <c r="I30" s="22">
        <v>2.3900000000000001E-2</v>
      </c>
      <c r="J30" s="21" t="s">
        <v>407</v>
      </c>
      <c r="K30" s="21" t="s">
        <v>407</v>
      </c>
      <c r="L30" s="22">
        <v>7.4000000000000003E-3</v>
      </c>
      <c r="M30" s="22">
        <v>8.8000000000000005E-3</v>
      </c>
      <c r="N30" s="23">
        <v>45826</v>
      </c>
      <c r="O30" s="24"/>
      <c r="P30" s="25">
        <v>2.1100000000000001E-2</v>
      </c>
      <c r="Q30" s="26">
        <v>2.1100000000000001E-2</v>
      </c>
      <c r="R30" s="27" t="s">
        <v>180</v>
      </c>
      <c r="S30" s="26" t="s">
        <v>180</v>
      </c>
      <c r="T30" s="27" t="s">
        <v>180</v>
      </c>
      <c r="U30" s="27">
        <v>2.1100000000000001E-2</v>
      </c>
      <c r="V30" s="27" t="s">
        <v>180</v>
      </c>
      <c r="W30" s="27" t="s">
        <v>180</v>
      </c>
      <c r="X30" s="27">
        <v>4.5999999999999999E-3</v>
      </c>
      <c r="Y30" s="27">
        <v>6.1000000000000004E-3</v>
      </c>
      <c r="Z30" s="28">
        <v>45808</v>
      </c>
      <c r="AA30" s="29"/>
      <c r="AB30" s="30" t="s">
        <v>409</v>
      </c>
      <c r="AC30" s="31"/>
      <c r="AD30" s="32">
        <v>39738</v>
      </c>
      <c r="AE30" s="6" t="s">
        <v>335</v>
      </c>
      <c r="AF30" s="1" t="s">
        <v>336</v>
      </c>
      <c r="AG30" s="33" t="s">
        <v>337</v>
      </c>
      <c r="AH30" s="34" t="s">
        <v>338</v>
      </c>
      <c r="AI30" s="35"/>
      <c r="AJ30" s="35"/>
      <c r="AK30" s="36" t="s">
        <v>66</v>
      </c>
      <c r="AL30" s="35"/>
    </row>
    <row r="31" spans="1:38" x14ac:dyDescent="0.25">
      <c r="A31" s="17">
        <v>26</v>
      </c>
      <c r="B31" s="1" t="s">
        <v>212</v>
      </c>
      <c r="C31" s="18" t="s">
        <v>210</v>
      </c>
      <c r="D31" s="19" t="s">
        <v>411</v>
      </c>
      <c r="E31" s="20">
        <v>2.3699999999999999E-2</v>
      </c>
      <c r="F31" s="21" t="s">
        <v>407</v>
      </c>
      <c r="G31" s="22" t="s">
        <v>407</v>
      </c>
      <c r="H31" s="21" t="s">
        <v>407</v>
      </c>
      <c r="I31" s="22">
        <v>2.3699999999999999E-2</v>
      </c>
      <c r="J31" s="21" t="s">
        <v>407</v>
      </c>
      <c r="K31" s="21" t="s">
        <v>407</v>
      </c>
      <c r="L31" s="22" t="s">
        <v>407</v>
      </c>
      <c r="M31" s="22">
        <v>8.0999999999999996E-3</v>
      </c>
      <c r="N31" s="23">
        <v>45826</v>
      </c>
      <c r="O31" s="24"/>
      <c r="P31" s="25">
        <v>2.1000000000000001E-2</v>
      </c>
      <c r="Q31" s="26">
        <v>2.1000000000000001E-2</v>
      </c>
      <c r="R31" s="27" t="s">
        <v>180</v>
      </c>
      <c r="S31" s="26" t="s">
        <v>180</v>
      </c>
      <c r="T31" s="27" t="s">
        <v>180</v>
      </c>
      <c r="U31" s="27">
        <v>2.1000000000000001E-2</v>
      </c>
      <c r="V31" s="27" t="s">
        <v>180</v>
      </c>
      <c r="W31" s="27" t="s">
        <v>180</v>
      </c>
      <c r="X31" s="27" t="s">
        <v>180</v>
      </c>
      <c r="Y31" s="27">
        <v>6.3E-3</v>
      </c>
      <c r="Z31" s="28">
        <v>45808</v>
      </c>
      <c r="AA31" s="29"/>
      <c r="AB31" s="30" t="s">
        <v>409</v>
      </c>
      <c r="AC31" s="31"/>
      <c r="AD31" s="32">
        <v>42774</v>
      </c>
      <c r="AE31" s="6" t="s">
        <v>339</v>
      </c>
      <c r="AF31" s="1" t="s">
        <v>340</v>
      </c>
      <c r="AG31" s="33" t="s">
        <v>341</v>
      </c>
      <c r="AH31" s="34" t="s">
        <v>342</v>
      </c>
      <c r="AI31" s="35"/>
      <c r="AJ31" s="35"/>
      <c r="AK31" s="36" t="s">
        <v>67</v>
      </c>
      <c r="AL31" s="35"/>
    </row>
    <row r="32" spans="1:38" x14ac:dyDescent="0.25">
      <c r="A32" s="17">
        <v>27</v>
      </c>
      <c r="B32" s="1" t="s">
        <v>213</v>
      </c>
      <c r="C32" s="18" t="s">
        <v>210</v>
      </c>
      <c r="D32" s="19" t="s">
        <v>411</v>
      </c>
      <c r="E32" s="20">
        <v>2.3300000000000001E-2</v>
      </c>
      <c r="F32" s="21" t="s">
        <v>407</v>
      </c>
      <c r="G32" s="22" t="s">
        <v>407</v>
      </c>
      <c r="H32" s="21" t="s">
        <v>407</v>
      </c>
      <c r="I32" s="22">
        <v>2.3300000000000001E-2</v>
      </c>
      <c r="J32" s="21" t="s">
        <v>407</v>
      </c>
      <c r="K32" s="21" t="s">
        <v>407</v>
      </c>
      <c r="L32" s="22" t="s">
        <v>407</v>
      </c>
      <c r="M32" s="22">
        <v>8.5000000000000006E-3</v>
      </c>
      <c r="N32" s="23">
        <v>45826</v>
      </c>
      <c r="O32" s="24"/>
      <c r="P32" s="25">
        <v>1.9800000000000002E-2</v>
      </c>
      <c r="Q32" s="26">
        <v>1.9800000000000002E-2</v>
      </c>
      <c r="R32" s="27" t="s">
        <v>180</v>
      </c>
      <c r="S32" s="26" t="s">
        <v>180</v>
      </c>
      <c r="T32" s="27" t="s">
        <v>180</v>
      </c>
      <c r="U32" s="27">
        <v>1.9800000000000002E-2</v>
      </c>
      <c r="V32" s="27" t="s">
        <v>180</v>
      </c>
      <c r="W32" s="27" t="s">
        <v>180</v>
      </c>
      <c r="X32" s="27" t="s">
        <v>180</v>
      </c>
      <c r="Y32" s="27">
        <v>5.1000000000000004E-3</v>
      </c>
      <c r="Z32" s="28">
        <v>45808</v>
      </c>
      <c r="AA32" s="29"/>
      <c r="AB32" s="30" t="s">
        <v>409</v>
      </c>
      <c r="AC32" s="31"/>
      <c r="AD32" s="32">
        <v>42263</v>
      </c>
      <c r="AE32" s="6" t="s">
        <v>343</v>
      </c>
      <c r="AF32" s="1" t="s">
        <v>344</v>
      </c>
      <c r="AG32" s="33" t="s">
        <v>345</v>
      </c>
      <c r="AH32" s="34" t="s">
        <v>346</v>
      </c>
      <c r="AI32" s="35"/>
      <c r="AJ32" s="35"/>
      <c r="AK32" s="36" t="s">
        <v>68</v>
      </c>
      <c r="AL32" s="35"/>
    </row>
    <row r="33" spans="1:38" x14ac:dyDescent="0.25">
      <c r="A33" s="17">
        <v>28</v>
      </c>
      <c r="B33" s="1" t="s">
        <v>214</v>
      </c>
      <c r="C33" s="18" t="s">
        <v>215</v>
      </c>
      <c r="D33" s="19" t="s">
        <v>408</v>
      </c>
      <c r="E33" s="20">
        <v>2.6700000000000002E-2</v>
      </c>
      <c r="F33" s="21" t="s">
        <v>407</v>
      </c>
      <c r="G33" s="22">
        <v>2.6800000000000001E-2</v>
      </c>
      <c r="H33" s="21" t="s">
        <v>407</v>
      </c>
      <c r="I33" s="22">
        <v>2.6700000000000002E-2</v>
      </c>
      <c r="J33" s="21" t="s">
        <v>407</v>
      </c>
      <c r="K33" s="21" t="s">
        <v>407</v>
      </c>
      <c r="L33" s="22" t="s">
        <v>407</v>
      </c>
      <c r="M33" s="22">
        <v>1.12E-2</v>
      </c>
      <c r="N33" s="23">
        <v>45826</v>
      </c>
      <c r="O33" s="24"/>
      <c r="P33" s="25">
        <v>2.1299999999999999E-2</v>
      </c>
      <c r="Q33" s="26">
        <v>2.1499999999999998E-2</v>
      </c>
      <c r="R33" s="27" t="s">
        <v>180</v>
      </c>
      <c r="S33" s="26">
        <v>2.1499999999999998E-2</v>
      </c>
      <c r="T33" s="27" t="s">
        <v>180</v>
      </c>
      <c r="U33" s="27">
        <v>2.1499999999999998E-2</v>
      </c>
      <c r="V33" s="27" t="s">
        <v>180</v>
      </c>
      <c r="W33" s="27" t="s">
        <v>180</v>
      </c>
      <c r="X33" s="27" t="s">
        <v>180</v>
      </c>
      <c r="Y33" s="27">
        <v>5.8999999999999999E-3</v>
      </c>
      <c r="Z33" s="28">
        <v>45808</v>
      </c>
      <c r="AA33" s="29"/>
      <c r="AB33" s="30" t="s">
        <v>409</v>
      </c>
      <c r="AC33" s="31"/>
      <c r="AD33" s="32">
        <v>36685</v>
      </c>
      <c r="AE33" s="6" t="s">
        <v>347</v>
      </c>
      <c r="AF33" s="1" t="s">
        <v>348</v>
      </c>
      <c r="AG33" s="33" t="s">
        <v>349</v>
      </c>
      <c r="AH33" s="34" t="s">
        <v>350</v>
      </c>
      <c r="AI33" s="37"/>
      <c r="AJ33" s="37"/>
      <c r="AK33" s="36" t="s">
        <v>69</v>
      </c>
      <c r="AL33" s="37"/>
    </row>
    <row r="34" spans="1:38" x14ac:dyDescent="0.25">
      <c r="A34" s="17">
        <v>29</v>
      </c>
      <c r="B34" s="1" t="s">
        <v>216</v>
      </c>
      <c r="C34" s="18" t="s">
        <v>215</v>
      </c>
      <c r="D34" s="19" t="s">
        <v>408</v>
      </c>
      <c r="E34" s="20">
        <v>2.7E-2</v>
      </c>
      <c r="F34" s="21" t="s">
        <v>407</v>
      </c>
      <c r="G34" s="22" t="s">
        <v>407</v>
      </c>
      <c r="H34" s="21" t="s">
        <v>407</v>
      </c>
      <c r="I34" s="22">
        <v>2.7E-2</v>
      </c>
      <c r="J34" s="21" t="s">
        <v>407</v>
      </c>
      <c r="K34" s="21" t="s">
        <v>407</v>
      </c>
      <c r="L34" s="22" t="s">
        <v>407</v>
      </c>
      <c r="M34" s="22" t="s">
        <v>407</v>
      </c>
      <c r="N34" s="23">
        <v>45826</v>
      </c>
      <c r="O34" s="24"/>
      <c r="P34" s="25">
        <v>2.1999999999999999E-2</v>
      </c>
      <c r="Q34" s="26">
        <v>2.1999999999999999E-2</v>
      </c>
      <c r="R34" s="27" t="s">
        <v>180</v>
      </c>
      <c r="S34" s="26" t="s">
        <v>180</v>
      </c>
      <c r="T34" s="27" t="s">
        <v>180</v>
      </c>
      <c r="U34" s="27">
        <v>2.1999999999999999E-2</v>
      </c>
      <c r="V34" s="27" t="s">
        <v>180</v>
      </c>
      <c r="W34" s="27" t="s">
        <v>180</v>
      </c>
      <c r="X34" s="27" t="s">
        <v>180</v>
      </c>
      <c r="Y34" s="27" t="s">
        <v>180</v>
      </c>
      <c r="Z34" s="28">
        <v>45808</v>
      </c>
      <c r="AA34" s="29"/>
      <c r="AB34" s="30" t="s">
        <v>409</v>
      </c>
      <c r="AC34" s="31"/>
      <c r="AD34" s="32">
        <v>38106</v>
      </c>
      <c r="AE34" s="6" t="s">
        <v>351</v>
      </c>
      <c r="AF34" s="1" t="s">
        <v>352</v>
      </c>
      <c r="AG34" s="33" t="s">
        <v>353</v>
      </c>
      <c r="AH34" s="34" t="s">
        <v>354</v>
      </c>
      <c r="AI34" s="37"/>
      <c r="AJ34" s="37"/>
      <c r="AK34" s="36" t="s">
        <v>70</v>
      </c>
      <c r="AL34" s="37"/>
    </row>
    <row r="35" spans="1:38" x14ac:dyDescent="0.25">
      <c r="A35" s="17">
        <v>30</v>
      </c>
      <c r="B35" s="1" t="s">
        <v>217</v>
      </c>
      <c r="C35" s="18" t="s">
        <v>215</v>
      </c>
      <c r="D35" s="19" t="s">
        <v>408</v>
      </c>
      <c r="E35" s="20">
        <v>2.29E-2</v>
      </c>
      <c r="F35" s="21" t="s">
        <v>407</v>
      </c>
      <c r="G35" s="22" t="s">
        <v>407</v>
      </c>
      <c r="H35" s="21" t="s">
        <v>407</v>
      </c>
      <c r="I35" s="22">
        <v>2.3E-2</v>
      </c>
      <c r="J35" s="21" t="s">
        <v>407</v>
      </c>
      <c r="K35" s="21" t="s">
        <v>407</v>
      </c>
      <c r="L35" s="22" t="s">
        <v>407</v>
      </c>
      <c r="M35" s="22" t="s">
        <v>407</v>
      </c>
      <c r="N35" s="23">
        <v>45826</v>
      </c>
      <c r="O35" s="24"/>
      <c r="P35" s="25">
        <v>1.8800000000000001E-2</v>
      </c>
      <c r="Q35" s="26">
        <v>1.8800000000000001E-2</v>
      </c>
      <c r="R35" s="27" t="s">
        <v>180</v>
      </c>
      <c r="S35" s="26" t="s">
        <v>180</v>
      </c>
      <c r="T35" s="27" t="s">
        <v>180</v>
      </c>
      <c r="U35" s="27">
        <v>1.89E-2</v>
      </c>
      <c r="V35" s="27" t="s">
        <v>180</v>
      </c>
      <c r="W35" s="27" t="s">
        <v>180</v>
      </c>
      <c r="X35" s="27" t="s">
        <v>180</v>
      </c>
      <c r="Y35" s="27" t="s">
        <v>180</v>
      </c>
      <c r="Z35" s="28">
        <v>45808</v>
      </c>
      <c r="AA35" s="29"/>
      <c r="AB35" s="30" t="s">
        <v>409</v>
      </c>
      <c r="AC35" s="31"/>
      <c r="AD35" s="32">
        <v>37378</v>
      </c>
      <c r="AE35" s="6" t="s">
        <v>355</v>
      </c>
      <c r="AF35" s="1" t="s">
        <v>356</v>
      </c>
      <c r="AG35" s="33" t="s">
        <v>357</v>
      </c>
      <c r="AH35" s="34" t="s">
        <v>358</v>
      </c>
      <c r="AI35" s="37"/>
      <c r="AJ35" s="37"/>
      <c r="AK35" s="36" t="s">
        <v>71</v>
      </c>
      <c r="AL35" s="37"/>
    </row>
    <row r="36" spans="1:38" x14ac:dyDescent="0.25">
      <c r="A36" s="17">
        <v>31</v>
      </c>
      <c r="B36" s="1" t="s">
        <v>218</v>
      </c>
      <c r="C36" s="18" t="s">
        <v>215</v>
      </c>
      <c r="D36" s="19" t="s">
        <v>408</v>
      </c>
      <c r="E36" s="20">
        <v>1.5299999999999999E-2</v>
      </c>
      <c r="F36" s="21" t="s">
        <v>407</v>
      </c>
      <c r="G36" s="22" t="s">
        <v>407</v>
      </c>
      <c r="H36" s="21" t="s">
        <v>407</v>
      </c>
      <c r="I36" s="22">
        <v>1.5299999999999999E-2</v>
      </c>
      <c r="J36" s="21" t="s">
        <v>407</v>
      </c>
      <c r="K36" s="21" t="s">
        <v>407</v>
      </c>
      <c r="L36" s="22" t="s">
        <v>407</v>
      </c>
      <c r="M36" s="22" t="s">
        <v>407</v>
      </c>
      <c r="N36" s="23">
        <v>45826</v>
      </c>
      <c r="O36" s="24"/>
      <c r="P36" s="25">
        <v>1.04E-2</v>
      </c>
      <c r="Q36" s="26">
        <v>1.04E-2</v>
      </c>
      <c r="R36" s="27" t="s">
        <v>180</v>
      </c>
      <c r="S36" s="26" t="s">
        <v>180</v>
      </c>
      <c r="T36" s="27" t="s">
        <v>180</v>
      </c>
      <c r="U36" s="27">
        <v>1.03E-2</v>
      </c>
      <c r="V36" s="27" t="s">
        <v>180</v>
      </c>
      <c r="W36" s="27" t="s">
        <v>180</v>
      </c>
      <c r="X36" s="27" t="s">
        <v>180</v>
      </c>
      <c r="Y36" s="27" t="s">
        <v>180</v>
      </c>
      <c r="Z36" s="28">
        <v>45808</v>
      </c>
      <c r="AA36" s="29"/>
      <c r="AB36" s="30" t="s">
        <v>409</v>
      </c>
      <c r="AC36" s="31"/>
      <c r="AD36" s="32">
        <v>37778</v>
      </c>
      <c r="AE36" s="6" t="s">
        <v>359</v>
      </c>
      <c r="AF36" s="1" t="s">
        <v>360</v>
      </c>
      <c r="AG36" s="33" t="s">
        <v>361</v>
      </c>
      <c r="AH36" s="34" t="s">
        <v>362</v>
      </c>
      <c r="AI36" s="37"/>
      <c r="AJ36" s="37"/>
      <c r="AK36" s="36" t="s">
        <v>72</v>
      </c>
      <c r="AL36" s="37"/>
    </row>
    <row r="37" spans="1:38" x14ac:dyDescent="0.25">
      <c r="A37" s="17">
        <v>32</v>
      </c>
      <c r="B37" s="1" t="s">
        <v>219</v>
      </c>
      <c r="C37" s="18" t="s">
        <v>215</v>
      </c>
      <c r="D37" s="19" t="s">
        <v>408</v>
      </c>
      <c r="E37" s="20">
        <v>2.4E-2</v>
      </c>
      <c r="F37" s="21" t="s">
        <v>407</v>
      </c>
      <c r="G37" s="22">
        <v>2.4E-2</v>
      </c>
      <c r="H37" s="21" t="s">
        <v>407</v>
      </c>
      <c r="I37" s="22">
        <v>2.3900000000000001E-2</v>
      </c>
      <c r="J37" s="21" t="s">
        <v>407</v>
      </c>
      <c r="K37" s="21" t="s">
        <v>407</v>
      </c>
      <c r="L37" s="22" t="s">
        <v>407</v>
      </c>
      <c r="M37" s="22" t="s">
        <v>407</v>
      </c>
      <c r="N37" s="23">
        <v>45826</v>
      </c>
      <c r="O37" s="24"/>
      <c r="P37" s="25">
        <v>2.0799999999999999E-2</v>
      </c>
      <c r="Q37" s="26">
        <v>2.0799999999999999E-2</v>
      </c>
      <c r="R37" s="27" t="s">
        <v>180</v>
      </c>
      <c r="S37" s="26" t="s">
        <v>180</v>
      </c>
      <c r="T37" s="27" t="s">
        <v>180</v>
      </c>
      <c r="U37" s="27">
        <v>2.0799999999999999E-2</v>
      </c>
      <c r="V37" s="27" t="s">
        <v>180</v>
      </c>
      <c r="W37" s="27" t="s">
        <v>180</v>
      </c>
      <c r="X37" s="27" t="s">
        <v>180</v>
      </c>
      <c r="Y37" s="27" t="s">
        <v>180</v>
      </c>
      <c r="Z37" s="28">
        <v>45808</v>
      </c>
      <c r="AA37" s="29"/>
      <c r="AB37" s="30" t="s">
        <v>409</v>
      </c>
      <c r="AC37" s="31"/>
      <c r="AD37" s="32">
        <v>38558</v>
      </c>
      <c r="AE37" s="6" t="s">
        <v>363</v>
      </c>
      <c r="AF37" s="1" t="s">
        <v>364</v>
      </c>
      <c r="AG37" s="33" t="s">
        <v>365</v>
      </c>
      <c r="AH37" s="34" t="s">
        <v>366</v>
      </c>
      <c r="AI37" s="37"/>
      <c r="AJ37" s="37"/>
      <c r="AK37" s="36" t="s">
        <v>73</v>
      </c>
      <c r="AL37" s="37"/>
    </row>
    <row r="38" spans="1:38" x14ac:dyDescent="0.25">
      <c r="A38" s="17">
        <v>33</v>
      </c>
      <c r="B38" s="1" t="s">
        <v>220</v>
      </c>
      <c r="C38" s="18" t="s">
        <v>221</v>
      </c>
      <c r="D38" s="19" t="s">
        <v>411</v>
      </c>
      <c r="E38" s="20">
        <v>2.3999999999999998E-3</v>
      </c>
      <c r="F38" s="21" t="s">
        <v>407</v>
      </c>
      <c r="G38" s="22" t="s">
        <v>407</v>
      </c>
      <c r="H38" s="21" t="s">
        <v>407</v>
      </c>
      <c r="I38" s="22" t="s">
        <v>407</v>
      </c>
      <c r="J38" s="21" t="s">
        <v>407</v>
      </c>
      <c r="K38" s="21" t="s">
        <v>407</v>
      </c>
      <c r="L38" s="22" t="s">
        <v>407</v>
      </c>
      <c r="M38" s="22" t="s">
        <v>407</v>
      </c>
      <c r="N38" s="23">
        <v>45826</v>
      </c>
      <c r="O38" s="24"/>
      <c r="P38" s="25">
        <v>3.3999999999999998E-3</v>
      </c>
      <c r="Q38" s="26" t="s">
        <v>407</v>
      </c>
      <c r="R38" s="27" t="s">
        <v>407</v>
      </c>
      <c r="S38" s="26" t="s">
        <v>407</v>
      </c>
      <c r="T38" s="27" t="s">
        <v>407</v>
      </c>
      <c r="U38" s="27" t="s">
        <v>407</v>
      </c>
      <c r="V38" s="27" t="s">
        <v>407</v>
      </c>
      <c r="W38" s="27" t="s">
        <v>407</v>
      </c>
      <c r="X38" s="27" t="s">
        <v>407</v>
      </c>
      <c r="Y38" s="27" t="s">
        <v>407</v>
      </c>
      <c r="Z38" s="28">
        <v>45808</v>
      </c>
      <c r="AA38" s="29"/>
      <c r="AB38" s="30" t="s">
        <v>409</v>
      </c>
      <c r="AC38" s="31"/>
      <c r="AD38" s="32">
        <v>43812</v>
      </c>
      <c r="AE38" s="6" t="s">
        <v>367</v>
      </c>
      <c r="AF38" s="1" t="s">
        <v>368</v>
      </c>
      <c r="AG38" s="33" t="s">
        <v>369</v>
      </c>
      <c r="AH38" s="34" t="s">
        <v>370</v>
      </c>
      <c r="AI38" s="37"/>
      <c r="AJ38" s="37"/>
      <c r="AK38" s="36" t="s">
        <v>74</v>
      </c>
      <c r="AL38" s="37"/>
    </row>
    <row r="39" spans="1:38" x14ac:dyDescent="0.25">
      <c r="A39" s="17">
        <v>34</v>
      </c>
      <c r="B39" s="1" t="s">
        <v>222</v>
      </c>
      <c r="C39" s="18" t="s">
        <v>221</v>
      </c>
      <c r="D39" s="19" t="s">
        <v>411</v>
      </c>
      <c r="E39" s="20">
        <v>3.0000000000000001E-3</v>
      </c>
      <c r="F39" s="21" t="s">
        <v>407</v>
      </c>
      <c r="G39" s="22" t="s">
        <v>407</v>
      </c>
      <c r="H39" s="21" t="s">
        <v>407</v>
      </c>
      <c r="I39" s="22" t="s">
        <v>407</v>
      </c>
      <c r="J39" s="21" t="s">
        <v>407</v>
      </c>
      <c r="K39" s="21" t="s">
        <v>407</v>
      </c>
      <c r="L39" s="22" t="s">
        <v>407</v>
      </c>
      <c r="M39" s="22" t="s">
        <v>407</v>
      </c>
      <c r="N39" s="23">
        <v>45826</v>
      </c>
      <c r="O39" s="24"/>
      <c r="P39" s="25">
        <v>3.3E-3</v>
      </c>
      <c r="Q39" s="26" t="s">
        <v>407</v>
      </c>
      <c r="R39" s="27" t="s">
        <v>407</v>
      </c>
      <c r="S39" s="26" t="s">
        <v>407</v>
      </c>
      <c r="T39" s="27" t="s">
        <v>407</v>
      </c>
      <c r="U39" s="27" t="s">
        <v>407</v>
      </c>
      <c r="V39" s="27" t="s">
        <v>407</v>
      </c>
      <c r="W39" s="27" t="s">
        <v>407</v>
      </c>
      <c r="X39" s="27" t="s">
        <v>407</v>
      </c>
      <c r="Y39" s="27" t="s">
        <v>407</v>
      </c>
      <c r="Z39" s="28">
        <v>45808</v>
      </c>
      <c r="AA39" s="29"/>
      <c r="AB39" s="30" t="s">
        <v>409</v>
      </c>
      <c r="AC39" s="31"/>
      <c r="AD39" s="32">
        <v>43798</v>
      </c>
      <c r="AE39" s="6" t="s">
        <v>371</v>
      </c>
      <c r="AF39" s="1" t="s">
        <v>372</v>
      </c>
      <c r="AG39" s="33" t="s">
        <v>373</v>
      </c>
      <c r="AH39" s="34" t="s">
        <v>374</v>
      </c>
      <c r="AI39" s="37"/>
      <c r="AJ39" s="37"/>
      <c r="AK39" s="36" t="s">
        <v>75</v>
      </c>
      <c r="AL39" s="37"/>
    </row>
    <row r="40" spans="1:38" x14ac:dyDescent="0.25">
      <c r="A40" s="17">
        <v>35</v>
      </c>
      <c r="B40" s="1" t="s">
        <v>223</v>
      </c>
      <c r="C40" s="18" t="s">
        <v>221</v>
      </c>
      <c r="D40" s="19" t="s">
        <v>411</v>
      </c>
      <c r="E40" s="20">
        <v>3.7000000000000002E-3</v>
      </c>
      <c r="F40" s="21" t="s">
        <v>407</v>
      </c>
      <c r="G40" s="22" t="s">
        <v>407</v>
      </c>
      <c r="H40" s="21" t="s">
        <v>407</v>
      </c>
      <c r="I40" s="22" t="s">
        <v>407</v>
      </c>
      <c r="J40" s="21" t="s">
        <v>407</v>
      </c>
      <c r="K40" s="21" t="s">
        <v>407</v>
      </c>
      <c r="L40" s="22" t="s">
        <v>407</v>
      </c>
      <c r="M40" s="22" t="s">
        <v>407</v>
      </c>
      <c r="N40" s="23">
        <v>45826</v>
      </c>
      <c r="O40" s="24"/>
      <c r="P40" s="25">
        <v>3.8999999999999998E-3</v>
      </c>
      <c r="Q40" s="26" t="s">
        <v>407</v>
      </c>
      <c r="R40" s="27" t="s">
        <v>407</v>
      </c>
      <c r="S40" s="26" t="s">
        <v>407</v>
      </c>
      <c r="T40" s="27" t="s">
        <v>407</v>
      </c>
      <c r="U40" s="27" t="s">
        <v>407</v>
      </c>
      <c r="V40" s="27" t="s">
        <v>407</v>
      </c>
      <c r="W40" s="27" t="s">
        <v>407</v>
      </c>
      <c r="X40" s="27" t="s">
        <v>407</v>
      </c>
      <c r="Y40" s="27" t="s">
        <v>407</v>
      </c>
      <c r="Z40" s="28">
        <v>45808</v>
      </c>
      <c r="AA40" s="29"/>
      <c r="AB40" s="30" t="s">
        <v>409</v>
      </c>
      <c r="AC40" s="31"/>
      <c r="AD40" s="32">
        <v>43798</v>
      </c>
      <c r="AE40" s="6" t="s">
        <v>375</v>
      </c>
      <c r="AF40" s="1" t="s">
        <v>376</v>
      </c>
      <c r="AG40" s="33" t="s">
        <v>377</v>
      </c>
      <c r="AH40" s="34" t="s">
        <v>378</v>
      </c>
      <c r="AI40" s="37"/>
      <c r="AJ40" s="37"/>
      <c r="AK40" s="36" t="s">
        <v>76</v>
      </c>
      <c r="AL40" s="37"/>
    </row>
    <row r="41" spans="1:38" x14ac:dyDescent="0.25">
      <c r="A41" s="17">
        <v>36</v>
      </c>
      <c r="B41" s="1" t="s">
        <v>224</v>
      </c>
      <c r="C41" s="18" t="s">
        <v>221</v>
      </c>
      <c r="D41" s="19" t="s">
        <v>411</v>
      </c>
      <c r="E41" s="20">
        <v>3.5999999999999999E-3</v>
      </c>
      <c r="F41" s="21" t="s">
        <v>407</v>
      </c>
      <c r="G41" s="22" t="s">
        <v>407</v>
      </c>
      <c r="H41" s="21" t="s">
        <v>407</v>
      </c>
      <c r="I41" s="22" t="s">
        <v>407</v>
      </c>
      <c r="J41" s="21" t="s">
        <v>407</v>
      </c>
      <c r="K41" s="21" t="s">
        <v>407</v>
      </c>
      <c r="L41" s="22" t="s">
        <v>407</v>
      </c>
      <c r="M41" s="22" t="s">
        <v>407</v>
      </c>
      <c r="N41" s="23">
        <v>45826</v>
      </c>
      <c r="O41" s="24"/>
      <c r="P41" s="25">
        <v>3.8999999999999998E-3</v>
      </c>
      <c r="Q41" s="26" t="s">
        <v>407</v>
      </c>
      <c r="R41" s="27" t="s">
        <v>407</v>
      </c>
      <c r="S41" s="26" t="s">
        <v>407</v>
      </c>
      <c r="T41" s="27" t="s">
        <v>407</v>
      </c>
      <c r="U41" s="27" t="s">
        <v>407</v>
      </c>
      <c r="V41" s="27" t="s">
        <v>407</v>
      </c>
      <c r="W41" s="27" t="s">
        <v>407</v>
      </c>
      <c r="X41" s="27" t="s">
        <v>407</v>
      </c>
      <c r="Y41" s="27" t="s">
        <v>407</v>
      </c>
      <c r="Z41" s="28">
        <v>45808</v>
      </c>
      <c r="AA41" s="29"/>
      <c r="AB41" s="30" t="s">
        <v>409</v>
      </c>
      <c r="AC41" s="31"/>
      <c r="AD41" s="32">
        <v>43798</v>
      </c>
      <c r="AE41" s="6" t="s">
        <v>379</v>
      </c>
      <c r="AF41" s="1" t="s">
        <v>380</v>
      </c>
      <c r="AG41" s="33" t="s">
        <v>381</v>
      </c>
      <c r="AH41" s="34" t="s">
        <v>382</v>
      </c>
      <c r="AI41" s="37"/>
      <c r="AJ41" s="37"/>
      <c r="AK41" s="36" t="s">
        <v>77</v>
      </c>
      <c r="AL41" s="37"/>
    </row>
    <row r="42" spans="1:38" x14ac:dyDescent="0.25">
      <c r="A42" s="17">
        <v>37</v>
      </c>
      <c r="B42" s="1" t="s">
        <v>225</v>
      </c>
      <c r="C42" s="18" t="s">
        <v>221</v>
      </c>
      <c r="D42" s="19" t="s">
        <v>411</v>
      </c>
      <c r="E42" s="20">
        <v>3.7000000000000002E-3</v>
      </c>
      <c r="F42" s="21" t="s">
        <v>407</v>
      </c>
      <c r="G42" s="22" t="s">
        <v>407</v>
      </c>
      <c r="H42" s="21" t="s">
        <v>407</v>
      </c>
      <c r="I42" s="22" t="s">
        <v>407</v>
      </c>
      <c r="J42" s="21" t="s">
        <v>407</v>
      </c>
      <c r="K42" s="21" t="s">
        <v>407</v>
      </c>
      <c r="L42" s="22" t="s">
        <v>407</v>
      </c>
      <c r="M42" s="22" t="s">
        <v>407</v>
      </c>
      <c r="N42" s="23">
        <v>45826</v>
      </c>
      <c r="O42" s="24"/>
      <c r="P42" s="25">
        <v>4.0000000000000001E-3</v>
      </c>
      <c r="Q42" s="26" t="s">
        <v>407</v>
      </c>
      <c r="R42" s="27" t="s">
        <v>407</v>
      </c>
      <c r="S42" s="26" t="s">
        <v>407</v>
      </c>
      <c r="T42" s="27" t="s">
        <v>407</v>
      </c>
      <c r="U42" s="27" t="s">
        <v>407</v>
      </c>
      <c r="V42" s="27" t="s">
        <v>407</v>
      </c>
      <c r="W42" s="27" t="s">
        <v>407</v>
      </c>
      <c r="X42" s="27" t="s">
        <v>407</v>
      </c>
      <c r="Y42" s="27" t="s">
        <v>407</v>
      </c>
      <c r="Z42" s="28">
        <v>45808</v>
      </c>
      <c r="AA42" s="29"/>
      <c r="AB42" s="30" t="s">
        <v>409</v>
      </c>
      <c r="AC42" s="31"/>
      <c r="AD42" s="32">
        <v>43798</v>
      </c>
      <c r="AE42" s="6" t="s">
        <v>383</v>
      </c>
      <c r="AF42" s="1" t="s">
        <v>384</v>
      </c>
      <c r="AG42" s="33" t="s">
        <v>385</v>
      </c>
      <c r="AH42" s="34" t="s">
        <v>386</v>
      </c>
      <c r="AI42" s="37"/>
      <c r="AJ42" s="37"/>
      <c r="AK42" s="36" t="s">
        <v>78</v>
      </c>
      <c r="AL42" s="37"/>
    </row>
    <row r="43" spans="1:38" x14ac:dyDescent="0.25">
      <c r="A43" s="17">
        <v>38</v>
      </c>
      <c r="B43" s="1" t="s">
        <v>226</v>
      </c>
      <c r="C43" s="18" t="s">
        <v>221</v>
      </c>
      <c r="D43" s="19" t="s">
        <v>411</v>
      </c>
      <c r="E43" s="20">
        <v>3.8999999999999998E-3</v>
      </c>
      <c r="F43" s="21" t="s">
        <v>407</v>
      </c>
      <c r="G43" s="22" t="s">
        <v>407</v>
      </c>
      <c r="H43" s="21" t="s">
        <v>407</v>
      </c>
      <c r="I43" s="22" t="s">
        <v>407</v>
      </c>
      <c r="J43" s="21" t="s">
        <v>407</v>
      </c>
      <c r="K43" s="21" t="s">
        <v>407</v>
      </c>
      <c r="L43" s="22" t="s">
        <v>407</v>
      </c>
      <c r="M43" s="22" t="s">
        <v>407</v>
      </c>
      <c r="N43" s="23">
        <v>45826</v>
      </c>
      <c r="O43" s="24"/>
      <c r="P43" s="25">
        <v>4.3E-3</v>
      </c>
      <c r="Q43" s="26" t="s">
        <v>407</v>
      </c>
      <c r="R43" s="27" t="s">
        <v>407</v>
      </c>
      <c r="S43" s="26" t="s">
        <v>407</v>
      </c>
      <c r="T43" s="27" t="s">
        <v>407</v>
      </c>
      <c r="U43" s="27" t="s">
        <v>407</v>
      </c>
      <c r="V43" s="27" t="s">
        <v>407</v>
      </c>
      <c r="W43" s="27" t="s">
        <v>407</v>
      </c>
      <c r="X43" s="27" t="s">
        <v>407</v>
      </c>
      <c r="Y43" s="27" t="s">
        <v>407</v>
      </c>
      <c r="Z43" s="28">
        <v>45808</v>
      </c>
      <c r="AA43" s="29"/>
      <c r="AB43" s="30" t="s">
        <v>409</v>
      </c>
      <c r="AC43" s="31"/>
      <c r="AD43" s="32">
        <v>43798</v>
      </c>
      <c r="AE43" s="6" t="s">
        <v>387</v>
      </c>
      <c r="AF43" s="1" t="s">
        <v>388</v>
      </c>
      <c r="AG43" s="33" t="s">
        <v>389</v>
      </c>
      <c r="AH43" s="34" t="s">
        <v>390</v>
      </c>
      <c r="AI43" s="37"/>
      <c r="AJ43" s="37"/>
      <c r="AK43" s="36" t="s">
        <v>79</v>
      </c>
      <c r="AL43" s="37"/>
    </row>
    <row r="44" spans="1:38" x14ac:dyDescent="0.25">
      <c r="A44" s="17">
        <v>39</v>
      </c>
      <c r="B44" s="1" t="s">
        <v>227</v>
      </c>
      <c r="C44" s="18" t="s">
        <v>221</v>
      </c>
      <c r="D44" s="19" t="s">
        <v>411</v>
      </c>
      <c r="E44" s="20">
        <v>4.4000000000000003E-3</v>
      </c>
      <c r="F44" s="21" t="s">
        <v>407</v>
      </c>
      <c r="G44" s="22" t="s">
        <v>407</v>
      </c>
      <c r="H44" s="21" t="s">
        <v>407</v>
      </c>
      <c r="I44" s="22" t="s">
        <v>407</v>
      </c>
      <c r="J44" s="21" t="s">
        <v>407</v>
      </c>
      <c r="K44" s="21" t="s">
        <v>407</v>
      </c>
      <c r="L44" s="22" t="s">
        <v>407</v>
      </c>
      <c r="M44" s="22" t="s">
        <v>407</v>
      </c>
      <c r="N44" s="23">
        <v>45826</v>
      </c>
      <c r="O44" s="24"/>
      <c r="P44" s="25">
        <v>4.7999999999999996E-3</v>
      </c>
      <c r="Q44" s="26" t="s">
        <v>407</v>
      </c>
      <c r="R44" s="27" t="s">
        <v>407</v>
      </c>
      <c r="S44" s="26" t="s">
        <v>407</v>
      </c>
      <c r="T44" s="27" t="s">
        <v>407</v>
      </c>
      <c r="U44" s="27" t="s">
        <v>407</v>
      </c>
      <c r="V44" s="27" t="s">
        <v>407</v>
      </c>
      <c r="W44" s="27" t="s">
        <v>407</v>
      </c>
      <c r="X44" s="27" t="s">
        <v>407</v>
      </c>
      <c r="Y44" s="27" t="s">
        <v>407</v>
      </c>
      <c r="Z44" s="28">
        <v>45808</v>
      </c>
      <c r="AA44" s="29"/>
      <c r="AB44" s="30" t="s">
        <v>409</v>
      </c>
      <c r="AC44" s="31"/>
      <c r="AD44" s="32">
        <v>43798</v>
      </c>
      <c r="AE44" s="6" t="s">
        <v>391</v>
      </c>
      <c r="AF44" s="1" t="s">
        <v>392</v>
      </c>
      <c r="AG44" s="33" t="s">
        <v>393</v>
      </c>
      <c r="AH44" s="34" t="s">
        <v>394</v>
      </c>
      <c r="AI44" s="37"/>
      <c r="AJ44" s="37"/>
      <c r="AK44" s="36" t="s">
        <v>80</v>
      </c>
      <c r="AL44" s="37"/>
    </row>
    <row r="45" spans="1:38" x14ac:dyDescent="0.25">
      <c r="A45" s="17">
        <v>40</v>
      </c>
      <c r="B45" s="1" t="s">
        <v>228</v>
      </c>
      <c r="C45" s="18" t="s">
        <v>221</v>
      </c>
      <c r="D45" s="19" t="s">
        <v>411</v>
      </c>
      <c r="E45" s="20">
        <v>5.1999999999999998E-3</v>
      </c>
      <c r="F45" s="21" t="s">
        <v>407</v>
      </c>
      <c r="G45" s="22" t="s">
        <v>407</v>
      </c>
      <c r="H45" s="21" t="s">
        <v>407</v>
      </c>
      <c r="I45" s="22" t="s">
        <v>407</v>
      </c>
      <c r="J45" s="21" t="s">
        <v>407</v>
      </c>
      <c r="K45" s="21" t="s">
        <v>407</v>
      </c>
      <c r="L45" s="22" t="s">
        <v>407</v>
      </c>
      <c r="M45" s="22" t="s">
        <v>407</v>
      </c>
      <c r="N45" s="23">
        <v>45826</v>
      </c>
      <c r="O45" s="24"/>
      <c r="P45" s="25">
        <v>5.5999999999999999E-3</v>
      </c>
      <c r="Q45" s="26" t="s">
        <v>407</v>
      </c>
      <c r="R45" s="27" t="s">
        <v>407</v>
      </c>
      <c r="S45" s="26" t="s">
        <v>407</v>
      </c>
      <c r="T45" s="27" t="s">
        <v>407</v>
      </c>
      <c r="U45" s="27" t="s">
        <v>407</v>
      </c>
      <c r="V45" s="27" t="s">
        <v>407</v>
      </c>
      <c r="W45" s="27" t="s">
        <v>407</v>
      </c>
      <c r="X45" s="27" t="s">
        <v>407</v>
      </c>
      <c r="Y45" s="27" t="s">
        <v>407</v>
      </c>
      <c r="Z45" s="28">
        <v>45808</v>
      </c>
      <c r="AA45" s="29"/>
      <c r="AB45" s="30" t="s">
        <v>409</v>
      </c>
      <c r="AC45" s="31"/>
      <c r="AD45" s="32">
        <v>43798</v>
      </c>
      <c r="AE45" s="6" t="s">
        <v>395</v>
      </c>
      <c r="AF45" s="1" t="s">
        <v>396</v>
      </c>
      <c r="AG45" s="33" t="s">
        <v>397</v>
      </c>
      <c r="AH45" s="34" t="s">
        <v>398</v>
      </c>
      <c r="AI45" s="37"/>
      <c r="AJ45" s="37"/>
      <c r="AK45" s="36" t="s">
        <v>81</v>
      </c>
      <c r="AL45" s="37"/>
    </row>
    <row r="46" spans="1:38" x14ac:dyDescent="0.25">
      <c r="A46" s="17">
        <v>41</v>
      </c>
      <c r="B46" s="1" t="s">
        <v>229</v>
      </c>
      <c r="C46" s="18" t="s">
        <v>221</v>
      </c>
      <c r="D46" s="19" t="s">
        <v>411</v>
      </c>
      <c r="E46" s="20">
        <v>5.3E-3</v>
      </c>
      <c r="F46" s="21" t="s">
        <v>407</v>
      </c>
      <c r="G46" s="22" t="s">
        <v>407</v>
      </c>
      <c r="H46" s="21" t="s">
        <v>407</v>
      </c>
      <c r="I46" s="22" t="s">
        <v>407</v>
      </c>
      <c r="J46" s="21" t="s">
        <v>407</v>
      </c>
      <c r="K46" s="21" t="s">
        <v>407</v>
      </c>
      <c r="L46" s="22" t="s">
        <v>407</v>
      </c>
      <c r="M46" s="22" t="s">
        <v>407</v>
      </c>
      <c r="N46" s="23">
        <v>45826</v>
      </c>
      <c r="O46" s="24"/>
      <c r="P46" s="25">
        <v>5.7000000000000002E-3</v>
      </c>
      <c r="Q46" s="26" t="s">
        <v>407</v>
      </c>
      <c r="R46" s="27" t="s">
        <v>407</v>
      </c>
      <c r="S46" s="26" t="s">
        <v>407</v>
      </c>
      <c r="T46" s="27" t="s">
        <v>407</v>
      </c>
      <c r="U46" s="27" t="s">
        <v>407</v>
      </c>
      <c r="V46" s="27" t="s">
        <v>407</v>
      </c>
      <c r="W46" s="27" t="s">
        <v>407</v>
      </c>
      <c r="X46" s="27" t="s">
        <v>407</v>
      </c>
      <c r="Y46" s="27" t="s">
        <v>407</v>
      </c>
      <c r="Z46" s="28">
        <v>45808</v>
      </c>
      <c r="AA46" s="29"/>
      <c r="AB46" s="30" t="s">
        <v>409</v>
      </c>
      <c r="AC46" s="31"/>
      <c r="AD46" s="32">
        <v>43803</v>
      </c>
      <c r="AE46" s="6" t="s">
        <v>399</v>
      </c>
      <c r="AF46" s="1" t="s">
        <v>400</v>
      </c>
      <c r="AG46" s="33" t="s">
        <v>401</v>
      </c>
      <c r="AH46" s="34" t="s">
        <v>402</v>
      </c>
      <c r="AI46" s="37"/>
      <c r="AJ46" s="37"/>
      <c r="AK46" s="36" t="s">
        <v>82</v>
      </c>
      <c r="AL46" s="37"/>
    </row>
    <row r="47" spans="1:38" x14ac:dyDescent="0.25">
      <c r="A47" s="17">
        <v>42</v>
      </c>
      <c r="B47" s="1" t="s">
        <v>230</v>
      </c>
      <c r="C47" s="18" t="s">
        <v>221</v>
      </c>
      <c r="D47" s="19" t="s">
        <v>411</v>
      </c>
      <c r="E47" s="20">
        <v>3.3999999999999998E-3</v>
      </c>
      <c r="F47" s="21" t="s">
        <v>407</v>
      </c>
      <c r="G47" s="22" t="s">
        <v>407</v>
      </c>
      <c r="H47" s="21" t="s">
        <v>407</v>
      </c>
      <c r="I47" s="22" t="s">
        <v>407</v>
      </c>
      <c r="J47" s="21" t="s">
        <v>407</v>
      </c>
      <c r="K47" s="21" t="s">
        <v>407</v>
      </c>
      <c r="L47" s="22" t="s">
        <v>407</v>
      </c>
      <c r="M47" s="22" t="s">
        <v>407</v>
      </c>
      <c r="N47" s="23">
        <v>45826</v>
      </c>
      <c r="O47" s="24"/>
      <c r="P47" s="25">
        <v>3.8E-3</v>
      </c>
      <c r="Q47" s="26" t="s">
        <v>407</v>
      </c>
      <c r="R47" s="27" t="s">
        <v>407</v>
      </c>
      <c r="S47" s="26" t="s">
        <v>407</v>
      </c>
      <c r="T47" s="27" t="s">
        <v>407</v>
      </c>
      <c r="U47" s="27" t="s">
        <v>407</v>
      </c>
      <c r="V47" s="27" t="s">
        <v>407</v>
      </c>
      <c r="W47" s="27" t="s">
        <v>407</v>
      </c>
      <c r="X47" s="27" t="s">
        <v>407</v>
      </c>
      <c r="Y47" s="27" t="s">
        <v>407</v>
      </c>
      <c r="Z47" s="28">
        <v>45808</v>
      </c>
      <c r="AA47" s="29"/>
      <c r="AB47" s="30" t="s">
        <v>409</v>
      </c>
      <c r="AC47" s="31"/>
      <c r="AD47" s="32">
        <v>44292</v>
      </c>
      <c r="AE47" s="6" t="s">
        <v>403</v>
      </c>
      <c r="AF47" s="1" t="s">
        <v>404</v>
      </c>
      <c r="AG47" s="33" t="s">
        <v>405</v>
      </c>
      <c r="AH47" s="34" t="s">
        <v>406</v>
      </c>
      <c r="AI47" s="37"/>
      <c r="AJ47" s="37"/>
      <c r="AK47" s="36" t="s">
        <v>83</v>
      </c>
      <c r="AL47" s="37"/>
    </row>
    <row r="49" spans="2:35" x14ac:dyDescent="0.25">
      <c r="C49" s="1" t="s">
        <v>84</v>
      </c>
    </row>
    <row r="50" spans="2:35" ht="14.25" customHeight="1" x14ac:dyDescent="0.2">
      <c r="B50" s="39"/>
      <c r="C50" s="40" t="s">
        <v>85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G50" s="41"/>
      <c r="AH50" s="42"/>
    </row>
    <row r="51" spans="2:35" ht="26.25" customHeight="1" x14ac:dyDescent="0.3">
      <c r="B51" s="43"/>
      <c r="C51" s="44" t="s">
        <v>86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18"/>
      <c r="AG51" s="45"/>
      <c r="AH51" s="46"/>
    </row>
    <row r="52" spans="2:35" ht="14.25" customHeight="1" x14ac:dyDescent="0.2">
      <c r="B52" s="39"/>
      <c r="C52" s="93" t="s">
        <v>87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</row>
    <row r="53" spans="2:35" ht="14.25" customHeight="1" x14ac:dyDescent="0.2">
      <c r="B53" s="47"/>
      <c r="C53" s="93" t="s">
        <v>88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</row>
    <row r="54" spans="2:35" ht="14.25" customHeight="1" x14ac:dyDescent="0.2">
      <c r="B54" s="47"/>
      <c r="C54" s="93" t="s">
        <v>176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</row>
    <row r="55" spans="2:35" ht="14.25" customHeight="1" x14ac:dyDescent="0.2">
      <c r="B55" s="47"/>
      <c r="C55" s="93" t="s">
        <v>89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</row>
    <row r="56" spans="2:35" ht="20.25" customHeight="1" x14ac:dyDescent="0.2">
      <c r="B56" s="47"/>
      <c r="C56" s="93" t="s">
        <v>177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</row>
    <row r="57" spans="2:35" ht="27.75" customHeight="1" x14ac:dyDescent="0.3">
      <c r="B57" s="48"/>
      <c r="C57" s="44" t="s">
        <v>90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18"/>
      <c r="AG57" s="45"/>
      <c r="AH57" s="46"/>
    </row>
    <row r="58" spans="2:35" ht="32.25" customHeight="1" x14ac:dyDescent="0.2">
      <c r="B58" s="47"/>
      <c r="C58" s="93" t="s">
        <v>91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</row>
    <row r="59" spans="2:35" ht="18.75" customHeight="1" x14ac:dyDescent="0.2">
      <c r="B59" s="47"/>
      <c r="C59" s="93" t="s">
        <v>178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</row>
    <row r="60" spans="2:35" ht="14.25" x14ac:dyDescent="0.2">
      <c r="B60" s="47"/>
      <c r="C60" s="93" t="s">
        <v>92</v>
      </c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</row>
    <row r="61" spans="2:35" ht="19.5" customHeight="1" x14ac:dyDescent="0.2">
      <c r="B61" s="47"/>
      <c r="C61" s="93" t="s">
        <v>93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</row>
    <row r="62" spans="2:35" ht="19.5" customHeight="1" x14ac:dyDescent="0.2">
      <c r="B62" s="47"/>
      <c r="C62" s="93" t="s">
        <v>94</v>
      </c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</row>
    <row r="63" spans="2:35" ht="19.5" customHeight="1" x14ac:dyDescent="0.2">
      <c r="B63" s="47"/>
      <c r="C63" s="93" t="s">
        <v>95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</row>
    <row r="64" spans="2:35" ht="6.75" customHeight="1" x14ac:dyDescent="0.2">
      <c r="B64" s="47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G64" s="50"/>
      <c r="AH64" s="51"/>
    </row>
    <row r="65" spans="2:35" ht="20.25" customHeight="1" x14ac:dyDescent="0.2">
      <c r="B65" s="47"/>
      <c r="C65" s="99" t="s">
        <v>96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</row>
    <row r="66" spans="2:35" ht="14.25" customHeight="1" x14ac:dyDescent="0.2">
      <c r="B66" s="47"/>
      <c r="C66" s="49" t="s">
        <v>97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G66" s="50"/>
      <c r="AH66" s="51"/>
    </row>
    <row r="67" spans="2:35" ht="14.25" hidden="1" customHeight="1" outlineLevel="1" x14ac:dyDescent="0.2">
      <c r="B67" s="47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G67" s="50"/>
      <c r="AH67" s="51"/>
    </row>
    <row r="68" spans="2:35" hidden="1" outlineLevel="1" x14ac:dyDescent="0.25">
      <c r="B68" s="39"/>
      <c r="C68" s="52" t="s">
        <v>98</v>
      </c>
      <c r="D68" s="52"/>
      <c r="F68" s="52"/>
    </row>
    <row r="69" spans="2:35" hidden="1" outlineLevel="1" x14ac:dyDescent="0.25">
      <c r="C69" s="1" t="s">
        <v>99</v>
      </c>
      <c r="E69" s="19" t="s">
        <v>412</v>
      </c>
      <c r="F69" s="19" t="s">
        <v>413</v>
      </c>
      <c r="G69" s="19" t="s">
        <v>414</v>
      </c>
      <c r="H69" s="19" t="s">
        <v>415</v>
      </c>
      <c r="I69" s="19" t="s">
        <v>416</v>
      </c>
      <c r="J69" s="19" t="s">
        <v>417</v>
      </c>
      <c r="K69" s="19" t="s">
        <v>418</v>
      </c>
      <c r="L69" s="19" t="s">
        <v>419</v>
      </c>
      <c r="M69" s="19" t="s">
        <v>420</v>
      </c>
      <c r="N69" s="53">
        <v>45826</v>
      </c>
      <c r="P69" s="19">
        <v>0</v>
      </c>
      <c r="Q69" s="19" t="s">
        <v>412</v>
      </c>
      <c r="R69" s="19" t="s">
        <v>413</v>
      </c>
      <c r="S69" s="19" t="s">
        <v>414</v>
      </c>
      <c r="T69" s="19" t="s">
        <v>415</v>
      </c>
      <c r="U69" s="19" t="s">
        <v>416</v>
      </c>
      <c r="V69" s="19" t="s">
        <v>417</v>
      </c>
      <c r="W69" s="19" t="s">
        <v>418</v>
      </c>
      <c r="X69" s="19" t="s">
        <v>419</v>
      </c>
      <c r="Y69" s="19" t="s">
        <v>420</v>
      </c>
      <c r="Z69" s="53">
        <v>45808</v>
      </c>
      <c r="AB69" s="54" t="s">
        <v>409</v>
      </c>
    </row>
    <row r="70" spans="2:35" collapsed="1" x14ac:dyDescent="0.25"/>
  </sheetData>
  <mergeCells count="17">
    <mergeCell ref="C60:AI60"/>
    <mergeCell ref="C61:AI61"/>
    <mergeCell ref="C62:AI62"/>
    <mergeCell ref="C63:AI63"/>
    <mergeCell ref="C65:AI65"/>
    <mergeCell ref="C59:AI59"/>
    <mergeCell ref="C1:D1"/>
    <mergeCell ref="E1:AC1"/>
    <mergeCell ref="AE1:AF1"/>
    <mergeCell ref="P2:Y2"/>
    <mergeCell ref="C52:AI52"/>
    <mergeCell ref="E2:M2"/>
    <mergeCell ref="C53:AI53"/>
    <mergeCell ref="C54:AI54"/>
    <mergeCell ref="C55:AI55"/>
    <mergeCell ref="C56:AI56"/>
    <mergeCell ref="C58:AI58"/>
  </mergeCells>
  <conditionalFormatting sqref="AD4:AD47">
    <cfRule type="cellIs" dxfId="44" priority="3" operator="greaterThanOrEqual">
      <formula>DATE($C$1,1,1)</formula>
    </cfRule>
    <cfRule type="cellIs" dxfId="43" priority="4" operator="greaterThanOrEqual">
      <formula>DATE($C$1-1,1,1)</formula>
    </cfRule>
  </conditionalFormatting>
  <conditionalFormatting sqref="Z4:Z47">
    <cfRule type="cellIs" dxfId="42" priority="2" operator="notEqual">
      <formula>$Z$69</formula>
    </cfRule>
  </conditionalFormatting>
  <conditionalFormatting sqref="N4:N47">
    <cfRule type="cellIs" dxfId="41" priority="1" operator="notEqual">
      <formula>$N$69</formula>
    </cfRule>
  </conditionalFormatting>
  <pageMargins left="0.35433070866141736" right="0.23" top="0.48" bottom="0.3" header="0.31496062992125984" footer="0.12"/>
  <pageSetup paperSize="9" scale="32" fitToHeight="0" orientation="landscape" r:id="rId1"/>
  <headerFooter>
    <oddFooter>&amp;LFundusze Inwestycyjne Pekao&amp;R&amp;P |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C676-345E-4F48-85B0-1BC27BDF183E}">
  <sheetPr>
    <pageSetUpPr fitToPage="1"/>
  </sheetPr>
  <dimension ref="B2:AE186"/>
  <sheetViews>
    <sheetView showGridLines="0" showRowColHeaders="0" zoomScaleNormal="100" workbookViewId="0">
      <pane ySplit="7" topLeftCell="A8" activePane="bottomLeft" state="frozen"/>
      <selection activeCell="B3" sqref="B3"/>
      <selection pane="bottomLeft" activeCell="B3" sqref="B3"/>
    </sheetView>
  </sheetViews>
  <sheetFormatPr defaultRowHeight="15" x14ac:dyDescent="0.25"/>
  <cols>
    <col min="1" max="1" width="2.7109375" style="56" customWidth="1"/>
    <col min="2" max="2" width="9.140625" style="56"/>
    <col min="3" max="3" width="8.85546875" style="56" customWidth="1"/>
    <col min="4" max="4" width="115.140625" style="56" customWidth="1"/>
    <col min="5" max="6" width="25.7109375" style="56" customWidth="1"/>
    <col min="7" max="7" width="2.42578125" style="56" customWidth="1"/>
    <col min="8" max="13" width="9.140625" style="56"/>
    <col min="14" max="14" width="18.7109375" style="56" customWidth="1"/>
    <col min="15" max="16384" width="9.140625" style="56"/>
  </cols>
  <sheetData>
    <row r="2" spans="2:15" x14ac:dyDescent="0.25">
      <c r="E2" s="103"/>
      <c r="F2" s="103"/>
      <c r="G2" s="103"/>
      <c r="H2" s="103"/>
      <c r="I2" s="103"/>
      <c r="J2" s="103"/>
      <c r="K2" s="103"/>
      <c r="L2" s="103"/>
      <c r="M2" s="103"/>
      <c r="O2" s="92"/>
    </row>
    <row r="5" spans="2:15" x14ac:dyDescent="0.25">
      <c r="B5" s="55"/>
      <c r="C5" s="55"/>
    </row>
    <row r="6" spans="2:15" ht="18.75" x14ac:dyDescent="0.25">
      <c r="B6" s="55"/>
      <c r="C6" s="57" t="s">
        <v>100</v>
      </c>
    </row>
    <row r="7" spans="2:15" x14ac:dyDescent="0.25">
      <c r="B7" s="55"/>
      <c r="C7" s="55" t="str">
        <f ca="1">+"Publikacja informacji od "&amp;"2019"</f>
        <v>Publikacja informacji od 2019</v>
      </c>
      <c r="D7" s="58"/>
      <c r="E7" s="58"/>
      <c r="F7" s="58"/>
    </row>
    <row r="8" spans="2:15" x14ac:dyDescent="0.25">
      <c r="B8" s="59" t="s">
        <v>101</v>
      </c>
      <c r="C8" s="60">
        <v>2024</v>
      </c>
      <c r="D8" s="61" t="s">
        <v>102</v>
      </c>
      <c r="E8" s="58"/>
      <c r="F8" s="58"/>
    </row>
    <row r="9" spans="2:15" ht="18.75" x14ac:dyDescent="0.25">
      <c r="B9" s="57" t="s">
        <v>103</v>
      </c>
      <c r="D9" s="58"/>
      <c r="E9" s="58"/>
      <c r="F9" s="58"/>
    </row>
    <row r="10" spans="2:15" x14ac:dyDescent="0.25">
      <c r="C10" s="56" t="s">
        <v>104</v>
      </c>
      <c r="D10" s="58" t="s">
        <v>105</v>
      </c>
      <c r="E10" s="58"/>
      <c r="F10" s="58"/>
    </row>
    <row r="11" spans="2:15" x14ac:dyDescent="0.25">
      <c r="C11" s="56" t="s">
        <v>106</v>
      </c>
      <c r="D11" s="58" t="s">
        <v>107</v>
      </c>
      <c r="E11" s="58"/>
      <c r="F11" s="58"/>
    </row>
    <row r="12" spans="2:15" x14ac:dyDescent="0.25">
      <c r="C12" s="56" t="s">
        <v>108</v>
      </c>
      <c r="D12" s="58" t="s">
        <v>109</v>
      </c>
      <c r="E12" s="58"/>
      <c r="F12" s="58"/>
    </row>
    <row r="13" spans="2:15" x14ac:dyDescent="0.25">
      <c r="F13" s="58"/>
    </row>
    <row r="14" spans="2:15" ht="18.75" x14ac:dyDescent="0.25">
      <c r="B14" s="57" t="s">
        <v>110</v>
      </c>
      <c r="D14" s="58"/>
      <c r="E14" s="58"/>
      <c r="F14" s="58"/>
    </row>
    <row r="15" spans="2:15" ht="18.75" x14ac:dyDescent="0.25">
      <c r="B15" s="57"/>
      <c r="C15" s="55"/>
      <c r="D15" s="58" t="s">
        <v>111</v>
      </c>
      <c r="E15" s="58"/>
      <c r="F15" s="58"/>
    </row>
    <row r="16" spans="2:15" ht="18.75" x14ac:dyDescent="0.25">
      <c r="B16" s="57"/>
      <c r="C16" s="55"/>
      <c r="D16" s="58" t="s">
        <v>112</v>
      </c>
      <c r="E16" s="58"/>
      <c r="F16" s="58"/>
    </row>
    <row r="17" spans="2:31" ht="4.5" customHeight="1" x14ac:dyDescent="0.25"/>
    <row r="18" spans="2:31" ht="15" customHeight="1" x14ac:dyDescent="0.25">
      <c r="B18" s="100" t="s">
        <v>113</v>
      </c>
      <c r="C18" s="100"/>
      <c r="D18" s="100"/>
      <c r="E18" s="58"/>
      <c r="F18" s="58"/>
    </row>
    <row r="19" spans="2:31" x14ac:dyDescent="0.25">
      <c r="C19" s="62" t="s">
        <v>114</v>
      </c>
      <c r="D19" s="58" t="s">
        <v>115</v>
      </c>
      <c r="E19" s="58"/>
      <c r="F19" s="58"/>
    </row>
    <row r="20" spans="2:31" ht="45" x14ac:dyDescent="0.25">
      <c r="C20" s="55"/>
      <c r="D20" s="58" t="s">
        <v>116</v>
      </c>
      <c r="E20" s="58"/>
      <c r="F20" s="58"/>
    </row>
    <row r="21" spans="2:31" ht="30" x14ac:dyDescent="0.25">
      <c r="C21" s="62" t="s">
        <v>117</v>
      </c>
      <c r="D21" s="58" t="s">
        <v>118</v>
      </c>
      <c r="E21" s="58"/>
      <c r="F21" s="58"/>
    </row>
    <row r="22" spans="2:31" ht="90" x14ac:dyDescent="0.25">
      <c r="C22" s="55"/>
      <c r="D22" s="58" t="s">
        <v>119</v>
      </c>
      <c r="E22" s="58"/>
      <c r="F22" s="58"/>
    </row>
    <row r="23" spans="2:31" ht="5.0999999999999996" customHeight="1" x14ac:dyDescent="0.25">
      <c r="C23" s="55"/>
      <c r="D23" s="58"/>
      <c r="E23" s="58"/>
      <c r="F23" s="58"/>
    </row>
    <row r="24" spans="2:31" x14ac:dyDescent="0.25">
      <c r="C24" s="56" t="s">
        <v>120</v>
      </c>
      <c r="E24" s="58"/>
      <c r="F24" s="58"/>
    </row>
    <row r="25" spans="2:31" x14ac:dyDescent="0.25">
      <c r="B25" s="55" t="s">
        <v>121</v>
      </c>
      <c r="D25" s="58"/>
      <c r="E25" s="58"/>
      <c r="F25" s="58"/>
    </row>
    <row r="26" spans="2:31" ht="30" x14ac:dyDescent="0.25">
      <c r="B26" s="63" t="s">
        <v>104</v>
      </c>
      <c r="C26" s="64" t="s">
        <v>122</v>
      </c>
      <c r="D26" s="58" t="s">
        <v>89</v>
      </c>
      <c r="E26" s="58"/>
      <c r="F26" s="58"/>
    </row>
    <row r="27" spans="2:31" ht="3" customHeight="1" x14ac:dyDescent="0.25">
      <c r="B27" s="55"/>
      <c r="C27" s="64"/>
      <c r="D27" s="58"/>
      <c r="E27" s="58"/>
      <c r="F27" s="58"/>
    </row>
    <row r="28" spans="2:31" x14ac:dyDescent="0.25">
      <c r="C28" s="64"/>
      <c r="D28" s="58" t="str">
        <f ca="1">+"Obecnie wskaźnik oparty jest o dane dot. faktycznie rozpoznanych kosztów w roku "&amp;C8&amp;"."</f>
        <v>Obecnie wskaźnik oparty jest o dane dot. faktycznie rozpoznanych kosztów w roku 2024.</v>
      </c>
      <c r="E28" s="58"/>
      <c r="F28" s="58"/>
    </row>
    <row r="29" spans="2:31" x14ac:dyDescent="0.25">
      <c r="C29" s="55"/>
      <c r="D29" s="58" t="str">
        <f ca="1">+"Wskaźnik WKC prezentowany jest dla funduszy i subfunduszy, które prowadziły działalność przez cały rok "&amp;C8&amp;"."</f>
        <v>Wskaźnik WKC prezentowany jest dla funduszy i subfunduszy, które prowadziły działalność przez cały rok 2024.</v>
      </c>
      <c r="E29" s="58"/>
      <c r="F29" s="58"/>
    </row>
    <row r="30" spans="2:31" ht="30" x14ac:dyDescent="0.25">
      <c r="C30" s="55"/>
      <c r="D30" s="58" t="str">
        <f ca="1">+"W przypadku, gdy w subfunduszu nie ma (nie było w "&amp;C8&amp;") kategorii jednostek uczestnictwa - prezentowany jest wskaźnik WKC ogólny oraz dla kat. A (wskazanie od 31.12."&amp;C8&amp;"). "</f>
        <v xml:space="preserve">W przypadku, gdy w subfunduszu nie ma (nie było w 2024) kategorii jednostek uczestnictwa - prezentowany jest wskaźnik WKC ogólny oraz dla kat. A (wskazanie od 31.12.2024). </v>
      </c>
      <c r="E30" s="58"/>
      <c r="F30" s="58"/>
    </row>
    <row r="31" spans="2:31" ht="33" customHeight="1" x14ac:dyDescent="0.25">
      <c r="C31" s="55"/>
      <c r="D31" s="58" t="s">
        <v>123</v>
      </c>
      <c r="E31" s="58"/>
      <c r="F31" s="58"/>
    </row>
    <row r="32" spans="2:31" ht="15" customHeight="1" x14ac:dyDescent="0.25">
      <c r="C32" s="55"/>
      <c r="D32" s="58" t="s">
        <v>124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</row>
    <row r="33" spans="2:31" ht="15" customHeight="1" x14ac:dyDescent="0.25">
      <c r="C33" s="55"/>
      <c r="D33" s="58" t="s">
        <v>125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</row>
    <row r="34" spans="2:31" ht="30" x14ac:dyDescent="0.25">
      <c r="B34" s="63" t="s">
        <v>108</v>
      </c>
      <c r="C34" s="64" t="s">
        <v>122</v>
      </c>
      <c r="D34" s="58" t="s">
        <v>126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</row>
    <row r="35" spans="2:31" ht="5.0999999999999996" customHeight="1" x14ac:dyDescent="0.25">
      <c r="C35" s="55"/>
      <c r="D35" s="58" t="str">
        <f ca="1">""</f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</row>
    <row r="36" spans="2:31" ht="50.1" customHeight="1" x14ac:dyDescent="0.25">
      <c r="C36" s="55"/>
      <c r="D36" s="58" t="s">
        <v>127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</row>
    <row r="37" spans="2:31" ht="30" x14ac:dyDescent="0.25">
      <c r="C37" s="55"/>
      <c r="D37" s="58" t="s">
        <v>128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</row>
    <row r="38" spans="2:31" ht="30" x14ac:dyDescent="0.25">
      <c r="C38" s="55"/>
      <c r="D38" s="58" t="s">
        <v>129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2:31" ht="39.950000000000003" customHeight="1" x14ac:dyDescent="0.25">
      <c r="C39" s="55"/>
      <c r="D39" s="58" t="s">
        <v>130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2:31" ht="30" x14ac:dyDescent="0.25">
      <c r="C40" s="55"/>
      <c r="D40" s="58" t="s">
        <v>131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</row>
    <row r="41" spans="2:31" ht="45" x14ac:dyDescent="0.25">
      <c r="C41" s="55"/>
      <c r="D41" s="58" t="s">
        <v>132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</row>
    <row r="42" spans="2:31" ht="45" x14ac:dyDescent="0.25">
      <c r="C42" s="55"/>
      <c r="D42" s="58" t="s">
        <v>96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</row>
    <row r="43" spans="2:31" ht="39.950000000000003" customHeight="1" x14ac:dyDescent="0.25">
      <c r="C43" s="55"/>
      <c r="D43" s="65" t="s">
        <v>86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</row>
    <row r="44" spans="2:31" ht="30" x14ac:dyDescent="0.25">
      <c r="C44" s="55"/>
      <c r="D44" s="58" t="s">
        <v>87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</row>
    <row r="45" spans="2:31" ht="45" x14ac:dyDescent="0.25">
      <c r="C45" s="55"/>
      <c r="D45" s="58" t="s">
        <v>88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</row>
    <row r="46" spans="2:31" ht="30" x14ac:dyDescent="0.25">
      <c r="C46" s="55"/>
      <c r="D46" s="58" t="s">
        <v>176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</row>
    <row r="47" spans="2:31" ht="30" x14ac:dyDescent="0.25">
      <c r="C47" s="55"/>
      <c r="D47" s="58" t="s">
        <v>89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</row>
    <row r="48" spans="2:31" x14ac:dyDescent="0.25">
      <c r="C48" s="55"/>
      <c r="D48" s="58" t="s">
        <v>177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</row>
    <row r="49" spans="2:31" ht="39.950000000000003" customHeight="1" x14ac:dyDescent="0.25">
      <c r="C49" s="55"/>
      <c r="D49" s="65" t="s">
        <v>90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</row>
    <row r="50" spans="2:31" ht="60" x14ac:dyDescent="0.25">
      <c r="C50" s="55"/>
      <c r="D50" s="58" t="s">
        <v>91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</row>
    <row r="51" spans="2:31" x14ac:dyDescent="0.25">
      <c r="C51" s="55"/>
      <c r="D51" s="58" t="s">
        <v>178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</row>
    <row r="52" spans="2:31" ht="60" x14ac:dyDescent="0.25">
      <c r="C52" s="55"/>
      <c r="D52" s="58" t="s">
        <v>92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</row>
    <row r="53" spans="2:31" ht="45" x14ac:dyDescent="0.25">
      <c r="C53" s="55"/>
      <c r="D53" s="58" t="s">
        <v>93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</row>
    <row r="54" spans="2:31" ht="30" x14ac:dyDescent="0.25">
      <c r="C54" s="55"/>
      <c r="D54" s="58" t="s">
        <v>94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</row>
    <row r="55" spans="2:31" ht="30" x14ac:dyDescent="0.25">
      <c r="C55" s="55"/>
      <c r="D55" s="58" t="s">
        <v>95</v>
      </c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</row>
    <row r="56" spans="2:31" ht="45" x14ac:dyDescent="0.25">
      <c r="C56" s="55"/>
      <c r="D56" s="58" t="s">
        <v>96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</row>
    <row r="57" spans="2:31" ht="30" x14ac:dyDescent="0.25">
      <c r="C57" s="55"/>
      <c r="D57" s="58" t="s">
        <v>97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</row>
    <row r="58" spans="2:31" x14ac:dyDescent="0.25">
      <c r="E58" s="58"/>
      <c r="F58" s="58"/>
    </row>
    <row r="59" spans="2:31" ht="18.75" x14ac:dyDescent="0.25">
      <c r="B59" s="57" t="s">
        <v>133</v>
      </c>
      <c r="D59" s="58"/>
      <c r="E59" s="58"/>
      <c r="F59" s="58"/>
    </row>
    <row r="60" spans="2:31" x14ac:dyDescent="0.25">
      <c r="C60" s="66" t="s">
        <v>134</v>
      </c>
      <c r="D60" s="58"/>
      <c r="E60" s="58"/>
      <c r="F60" s="58"/>
    </row>
    <row r="61" spans="2:31" ht="18.75" x14ac:dyDescent="0.25">
      <c r="B61" s="57" t="s">
        <v>135</v>
      </c>
      <c r="D61" s="58"/>
      <c r="E61" s="58"/>
      <c r="F61" s="58"/>
    </row>
    <row r="62" spans="2:31" x14ac:dyDescent="0.25">
      <c r="C62" s="66" t="s">
        <v>136</v>
      </c>
      <c r="D62" s="58"/>
      <c r="E62" s="58"/>
      <c r="F62" s="58"/>
    </row>
    <row r="64" spans="2:31" ht="18.75" x14ac:dyDescent="0.25">
      <c r="B64" s="57" t="s">
        <v>137</v>
      </c>
      <c r="D64" s="58"/>
      <c r="E64" s="58"/>
      <c r="F64" s="58"/>
    </row>
    <row r="65" spans="2:7" x14ac:dyDescent="0.25">
      <c r="C65" s="55" t="s">
        <v>138</v>
      </c>
      <c r="D65" s="58"/>
      <c r="E65" s="58"/>
      <c r="F65" s="58"/>
    </row>
    <row r="66" spans="2:7" x14ac:dyDescent="0.25">
      <c r="C66" s="66" t="s">
        <v>139</v>
      </c>
      <c r="D66" s="58"/>
      <c r="E66" s="58"/>
      <c r="F66" s="58"/>
    </row>
    <row r="67" spans="2:7" x14ac:dyDescent="0.25">
      <c r="C67" s="55" t="s">
        <v>140</v>
      </c>
      <c r="D67" s="58"/>
      <c r="E67" s="58"/>
      <c r="F67" s="58"/>
    </row>
    <row r="68" spans="2:7" x14ac:dyDescent="0.25">
      <c r="C68" s="66" t="s">
        <v>141</v>
      </c>
      <c r="D68" s="58"/>
      <c r="E68" s="58"/>
      <c r="F68" s="58"/>
    </row>
    <row r="69" spans="2:7" x14ac:dyDescent="0.25">
      <c r="C69" s="55" t="s">
        <v>142</v>
      </c>
      <c r="D69" s="58"/>
      <c r="E69" s="58"/>
      <c r="F69" s="58"/>
    </row>
    <row r="70" spans="2:7" x14ac:dyDescent="0.25">
      <c r="C70" s="66" t="s">
        <v>143</v>
      </c>
      <c r="D70" s="58"/>
      <c r="E70" s="58"/>
      <c r="F70" s="58"/>
    </row>
    <row r="71" spans="2:7" x14ac:dyDescent="0.25">
      <c r="D71" s="58"/>
      <c r="E71" s="58"/>
      <c r="F71" s="58"/>
    </row>
    <row r="72" spans="2:7" ht="18.75" x14ac:dyDescent="0.25">
      <c r="B72" s="57" t="s">
        <v>144</v>
      </c>
      <c r="D72" s="58"/>
      <c r="E72" s="58"/>
      <c r="F72" s="58"/>
    </row>
    <row r="73" spans="2:7" x14ac:dyDescent="0.25">
      <c r="C73" s="66" t="s">
        <v>145</v>
      </c>
      <c r="D73" s="58"/>
      <c r="E73" s="58"/>
      <c r="F73" s="58"/>
    </row>
    <row r="74" spans="2:7" ht="15.75" thickBot="1" x14ac:dyDescent="0.3">
      <c r="D74" s="67" t="s">
        <v>146</v>
      </c>
      <c r="E74" s="67"/>
      <c r="F74" s="67"/>
    </row>
    <row r="75" spans="2:7" s="60" customFormat="1" ht="63.75" thickBot="1" x14ac:dyDescent="0.3">
      <c r="C75" s="68"/>
      <c r="D75" s="69" t="s">
        <v>147</v>
      </c>
      <c r="E75" s="70" t="s">
        <v>148</v>
      </c>
      <c r="F75" s="71" t="s">
        <v>149</v>
      </c>
      <c r="G75" s="72"/>
    </row>
    <row r="76" spans="2:7" ht="15.75" x14ac:dyDescent="0.25">
      <c r="C76" s="73"/>
      <c r="D76" s="74" t="s">
        <v>150</v>
      </c>
      <c r="E76" s="75" t="s">
        <v>151</v>
      </c>
      <c r="F76" s="76" t="s">
        <v>151</v>
      </c>
      <c r="G76" s="77"/>
    </row>
    <row r="77" spans="2:7" ht="15.75" x14ac:dyDescent="0.25">
      <c r="C77" s="73"/>
      <c r="D77" s="78" t="s">
        <v>152</v>
      </c>
      <c r="E77" s="79" t="s">
        <v>151</v>
      </c>
      <c r="F77" s="80" t="s">
        <v>153</v>
      </c>
      <c r="G77" s="77"/>
    </row>
    <row r="78" spans="2:7" ht="15.75" x14ac:dyDescent="0.25">
      <c r="C78" s="73"/>
      <c r="D78" s="81" t="s">
        <v>154</v>
      </c>
      <c r="E78" s="101" t="s">
        <v>151</v>
      </c>
      <c r="F78" s="102" t="s">
        <v>151</v>
      </c>
      <c r="G78" s="77"/>
    </row>
    <row r="79" spans="2:7" ht="15.75" x14ac:dyDescent="0.25">
      <c r="C79" s="73"/>
      <c r="D79" s="82" t="s">
        <v>155</v>
      </c>
      <c r="E79" s="101"/>
      <c r="F79" s="102"/>
      <c r="G79" s="77"/>
    </row>
    <row r="80" spans="2:7" ht="15.75" x14ac:dyDescent="0.25">
      <c r="C80" s="73"/>
      <c r="D80" s="82" t="s">
        <v>156</v>
      </c>
      <c r="E80" s="101"/>
      <c r="F80" s="102"/>
      <c r="G80" s="77"/>
    </row>
    <row r="81" spans="2:7" ht="15.75" x14ac:dyDescent="0.25">
      <c r="C81" s="73"/>
      <c r="D81" s="82" t="s">
        <v>157</v>
      </c>
      <c r="E81" s="101"/>
      <c r="F81" s="102"/>
      <c r="G81" s="77"/>
    </row>
    <row r="82" spans="2:7" ht="15.75" x14ac:dyDescent="0.25">
      <c r="C82" s="73"/>
      <c r="D82" s="82" t="s">
        <v>158</v>
      </c>
      <c r="E82" s="101"/>
      <c r="F82" s="102"/>
      <c r="G82" s="77"/>
    </row>
    <row r="83" spans="2:7" ht="15.75" x14ac:dyDescent="0.25">
      <c r="C83" s="73"/>
      <c r="D83" s="82" t="s">
        <v>159</v>
      </c>
      <c r="E83" s="101"/>
      <c r="F83" s="102"/>
      <c r="G83" s="77"/>
    </row>
    <row r="84" spans="2:7" ht="31.5" x14ac:dyDescent="0.25">
      <c r="C84" s="73"/>
      <c r="D84" s="82" t="s">
        <v>160</v>
      </c>
      <c r="E84" s="101"/>
      <c r="F84" s="102"/>
      <c r="G84" s="77"/>
    </row>
    <row r="85" spans="2:7" ht="15.75" x14ac:dyDescent="0.25">
      <c r="C85" s="73"/>
      <c r="D85" s="83" t="s">
        <v>161</v>
      </c>
      <c r="E85" s="79" t="s">
        <v>153</v>
      </c>
      <c r="F85" s="84" t="s">
        <v>153</v>
      </c>
      <c r="G85" s="77"/>
    </row>
    <row r="86" spans="2:7" ht="15.75" x14ac:dyDescent="0.25">
      <c r="C86" s="73"/>
      <c r="D86" s="83" t="s">
        <v>162</v>
      </c>
      <c r="E86" s="79" t="s">
        <v>151</v>
      </c>
      <c r="F86" s="84" t="s">
        <v>153</v>
      </c>
      <c r="G86" s="77"/>
    </row>
    <row r="87" spans="2:7" ht="15.75" x14ac:dyDescent="0.25">
      <c r="C87" s="73"/>
      <c r="D87" s="83" t="s">
        <v>163</v>
      </c>
      <c r="E87" s="79" t="s">
        <v>153</v>
      </c>
      <c r="F87" s="84" t="s">
        <v>153</v>
      </c>
      <c r="G87" s="77"/>
    </row>
    <row r="88" spans="2:7" ht="15.75" x14ac:dyDescent="0.25">
      <c r="C88" s="73"/>
      <c r="D88" s="83" t="s">
        <v>164</v>
      </c>
      <c r="E88" s="79" t="s">
        <v>151</v>
      </c>
      <c r="F88" s="84" t="s">
        <v>153</v>
      </c>
      <c r="G88" s="77"/>
    </row>
    <row r="89" spans="2:7" ht="15.75" x14ac:dyDescent="0.25">
      <c r="C89" s="73"/>
      <c r="D89" s="83" t="s">
        <v>165</v>
      </c>
      <c r="E89" s="79" t="s">
        <v>153</v>
      </c>
      <c r="F89" s="84" t="s">
        <v>153</v>
      </c>
      <c r="G89" s="77"/>
    </row>
    <row r="90" spans="2:7" ht="15.75" x14ac:dyDescent="0.25">
      <c r="C90" s="73"/>
      <c r="D90" s="83" t="s">
        <v>166</v>
      </c>
      <c r="E90" s="79" t="s">
        <v>153</v>
      </c>
      <c r="F90" s="84" t="s">
        <v>151</v>
      </c>
      <c r="G90" s="77"/>
    </row>
    <row r="91" spans="2:7" ht="16.5" thickBot="1" x14ac:dyDescent="0.3">
      <c r="C91" s="73"/>
      <c r="D91" s="85" t="s">
        <v>167</v>
      </c>
      <c r="E91" s="86" t="s">
        <v>151</v>
      </c>
      <c r="F91" s="87" t="s">
        <v>151</v>
      </c>
      <c r="G91" s="77"/>
    </row>
    <row r="92" spans="2:7" x14ac:dyDescent="0.25">
      <c r="D92" s="88"/>
      <c r="E92" s="88"/>
      <c r="F92" s="88"/>
    </row>
    <row r="94" spans="2:7" ht="21" x14ac:dyDescent="0.35">
      <c r="B94" s="56" t="s">
        <v>168</v>
      </c>
    </row>
    <row r="95" spans="2:7" ht="23.25" x14ac:dyDescent="0.35">
      <c r="C95" s="89" t="s">
        <v>169</v>
      </c>
    </row>
    <row r="96" spans="2:7" x14ac:dyDescent="0.25">
      <c r="D96" s="66" t="s">
        <v>170</v>
      </c>
    </row>
    <row r="177" spans="3:4" ht="23.25" x14ac:dyDescent="0.35">
      <c r="C177" s="89" t="s">
        <v>171</v>
      </c>
    </row>
    <row r="178" spans="3:4" ht="23.25" x14ac:dyDescent="0.35">
      <c r="C178" s="89"/>
      <c r="D178" s="66" t="s">
        <v>172</v>
      </c>
    </row>
    <row r="185" spans="3:4" ht="23.25" x14ac:dyDescent="0.35">
      <c r="C185" s="89" t="s">
        <v>173</v>
      </c>
    </row>
    <row r="186" spans="3:4" ht="36" x14ac:dyDescent="0.25">
      <c r="C186" s="90" t="s">
        <v>174</v>
      </c>
      <c r="D186" s="66" t="s">
        <v>175</v>
      </c>
    </row>
  </sheetData>
  <mergeCells count="4">
    <mergeCell ref="B18:D18"/>
    <mergeCell ref="E78:E84"/>
    <mergeCell ref="F78:F84"/>
    <mergeCell ref="E2:M2"/>
  </mergeCells>
  <conditionalFormatting sqref="E76:F91">
    <cfRule type="cellIs" dxfId="1" priority="1" operator="equal">
      <formula>"nie"</formula>
    </cfRule>
    <cfRule type="cellIs" dxfId="0" priority="2" operator="equal">
      <formula>"tak"</formula>
    </cfRule>
  </conditionalFormatting>
  <dataValidations count="1">
    <dataValidation type="list" allowBlank="1" showInputMessage="1" showErrorMessage="1" sqref="E76:F91" xr:uid="{34B7847C-F19C-4C04-B51E-29D2BBC60645}">
      <formula1>"TAK,NIE"</formula1>
    </dataValidation>
  </dataValidations>
  <hyperlinks>
    <hyperlink ref="C66" r:id="rId1" xr:uid="{72DF63CE-33CE-4E7C-A89B-D30F9233419C}"/>
    <hyperlink ref="C68" r:id="rId2" xr:uid="{456EE7FE-19A4-4B2F-808F-1BB908CCABA0}"/>
    <hyperlink ref="C73" r:id="rId3" xr:uid="{6A03397C-4125-4F02-B6C4-9C13C8436112}"/>
    <hyperlink ref="C70" r:id="rId4" display="https://pekaotfi.pl/dokumenty/archiwum?open-tab=4" xr:uid="{2FA37159-2825-4692-98FA-2A8CE36F2538}"/>
    <hyperlink ref="C60" r:id="rId5" xr:uid="{AF078201-3449-4B0D-8ECC-4D05E4E904CA}"/>
    <hyperlink ref="C62" r:id="rId6" xr:uid="{1C54C30F-A5BF-459C-85A3-3FC622CC620E}"/>
    <hyperlink ref="D96" r:id="rId7" xr:uid="{E715BE68-A151-4544-841C-9A03308365D1}"/>
    <hyperlink ref="D178" r:id="rId8" xr:uid="{E89042CF-8638-47D5-A9B0-C0DC11C66C5F}"/>
    <hyperlink ref="D186" r:id="rId9" xr:uid="{54AD67FB-5379-4995-950B-0538F50E9C01}"/>
    <hyperlink ref="C186" r:id="rId10" xr:uid="{EF1B2179-05F3-4AE0-B54B-BE836FA00202}"/>
  </hyperlinks>
  <pageMargins left="0.70866141732283472" right="0.70866141732283472" top="0.74803149606299213" bottom="0.74803149606299213" header="0.31496062992125984" footer="0.31496062992125984"/>
  <pageSetup paperSize="9" scale="41" fitToHeight="0" orientation="portrait" r:id="rId11"/>
  <headerFooter>
    <oddFooter>&amp;L&amp;A&amp;C&amp;F&amp;R&amp;D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Wskaźniki Opł i koszt 2025-1</vt:lpstr>
      <vt:lpstr>Informacje dodatkowe</vt:lpstr>
      <vt:lpstr>'Informacje dodatkowe'!Obszar_wydruku</vt:lpstr>
      <vt:lpstr>'Wskaźniki Opł i koszt 2025-1'!Obszar_wydruku</vt:lpstr>
      <vt:lpstr>'Informacje dodatkowe'!Tytuły_wydruku</vt:lpstr>
      <vt:lpstr>'Wskaźniki Opł i koszt 2025-1'!Tytuły_wydruku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Czumaj Zbigniew</dc:creator>
  <cp:lastModifiedBy>Czumaj Zbigniew</cp:lastModifiedBy>
  <cp:lastPrinted>2025-06-18T13:03:59Z</cp:lastPrinted>
  <dcterms:created xsi:type="dcterms:W3CDTF">2025-06-18T12:55:13Z</dcterms:created>
  <dcterms:modified xsi:type="dcterms:W3CDTF">2025-06-18T13:17:47Z</dcterms:modified>
</cp:coreProperties>
</file>