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"/>
    </mc:Choice>
  </mc:AlternateContent>
  <xr:revisionPtr revIDLastSave="0" documentId="13_ncr:1_{E1421DE8-462F-4B23-8ABB-2408E85D70D0}" xr6:coauthVersionLast="47" xr6:coauthVersionMax="47" xr10:uidLastSave="{00000000-0000-0000-0000-000000000000}"/>
  <bookViews>
    <workbookView xWindow="-120" yWindow="330" windowWidth="29040" windowHeight="15990" tabRatio="599" xr2:uid="{00000000-000D-0000-FFFF-FFFF00000000}"/>
  </bookViews>
  <sheets>
    <sheet name="Lista_TABEL" sheetId="14" r:id="rId1"/>
    <sheet name="tabela_glowna" sheetId="45" r:id="rId2"/>
    <sheet name="tabele_uzupelniajace" sheetId="46" r:id="rId3"/>
    <sheet name="tabele_dodatkowe" sheetId="47" r:id="rId4"/>
    <sheet name="bilans" sheetId="48" r:id="rId5"/>
    <sheet name="rachunek_wyniku" sheetId="49" r:id="rId6"/>
    <sheet name="zestawienie_zmian" sheetId="50" r:id="rId7"/>
  </sheets>
  <definedNames>
    <definedName name="_xlnm.Print_Area" localSheetId="4">bilans!$A$1:$G$47</definedName>
    <definedName name="_xlnm.Print_Area" localSheetId="0">Lista_TABEL!$A$1:$H$20</definedName>
    <definedName name="_xlnm.Print_Area" localSheetId="5">rachunek_wyniku!$A$1:$G$52</definedName>
    <definedName name="_xlnm.Print_Area" localSheetId="1">tabela_glowna!$A$2:$G$29</definedName>
    <definedName name="_xlnm.Print_Area" localSheetId="3">tabele_dodatkowe!$A$1:$L$12</definedName>
    <definedName name="_xlnm.Print_Area" localSheetId="2">tabele_uzupelniajace!$A$1:$Q$34</definedName>
    <definedName name="_xlnm.Print_Area" localSheetId="6">zestawienie_zmian!$A$1:$K$119</definedName>
    <definedName name="T_BILANS">bilans!#REF!</definedName>
    <definedName name="T_BILANS_2">#REF!</definedName>
    <definedName name="T_RACHUNEK_WYNIKU">rachunek_wyniku!#REF!</definedName>
    <definedName name="T_Tabela_Główna">tabela_glowna!$B$4</definedName>
    <definedName name="T_Tabela_Główna_2">#REF!</definedName>
    <definedName name="T_Tabele_DODATKOWE">tabele_dodatkowe!$C$4</definedName>
    <definedName name="T_Tabele_UZUPEŁNIAJĄCE">tabele_uzupelniajace!$C$4</definedName>
    <definedName name="T_ZESTAWIENIE">zestawienie_zmian!#REF!</definedName>
    <definedName name="_xlnm.Print_Titles" localSheetId="4">bilans!$1:$6</definedName>
    <definedName name="_xlnm.Print_Titles" localSheetId="5">rachunek_wyniku!$1:$6</definedName>
    <definedName name="_xlnm.Print_Titles" localSheetId="1">tabela_glowna!$1:$5</definedName>
    <definedName name="_xlnm.Print_Titles" localSheetId="3">tabele_dodatkowe!$1:$5</definedName>
    <definedName name="_xlnm.Print_Titles" localSheetId="2">tabele_uzupelniajace!$1:$5</definedName>
    <definedName name="_xlnm.Print_Titles" localSheetId="6">zestawienie_zmian!$1:$6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4" l="1"/>
  <c r="D5" i="14" l="1"/>
  <c r="D3" i="14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<sst xmlns="http://schemas.openxmlformats.org/spreadsheetml/2006/main" count="311" uniqueCount="167">
  <si>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</si>
  <si>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</si>
  <si>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</si>
  <si>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</si>
  <si>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</si>
  <si>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</si>
  <si>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</si>
  <si>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</si>
  <si>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</si>
  <si>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</si>
  <si>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</si>
  <si>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</si>
  <si>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</si>
  <si>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</si>
  <si>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</si>
  <si>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</si>
  <si>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</si>
  <si>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</si>
  <si>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A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</si>
  <si>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</si>
  <si>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</si>
  <si>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</si>
  <si>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</si>
  <si>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E</t>
  </si>
  <si>
    <t>I</t>
  </si>
  <si>
    <t>Tabele wchodzące w skład sprawozdania finansowego</t>
  </si>
  <si>
    <t>Skład Portfela</t>
  </si>
  <si>
    <t>Tabele szczegółowe</t>
  </si>
  <si>
    <t>Tabele dodatkowe</t>
  </si>
  <si>
    <t>Rachunek wyniku</t>
  </si>
  <si>
    <t>sprawozdania w internecie (www.pekaotfi.pl)</t>
  </si>
  <si>
    <t>Listy zastawne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</si>
  <si>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</si>
  <si>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</si>
  <si>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</si>
  <si>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</si>
  <si>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</si>
  <si>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</si>
  <si>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</si>
  <si>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</si>
  <si>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</si>
  <si>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</si>
  <si>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F</t>
  </si>
  <si>
    <t>B</t>
  </si>
  <si>
    <t>J</t>
  </si>
  <si>
    <t>K</t>
  </si>
  <si>
    <t>L</t>
  </si>
  <si>
    <t>P</t>
  </si>
  <si>
    <t>Wartość aktywów netto na jednostkę uczestnictwa *</t>
  </si>
  <si>
    <t>Tabela główna</t>
  </si>
  <si>
    <t>Udzielone pożyczki pieniężne</t>
  </si>
  <si>
    <t>BILANS</t>
  </si>
  <si>
    <t>I. Aktywa</t>
  </si>
  <si>
    <t>1. Środki pieniężne i ich ekwiwalenty</t>
  </si>
  <si>
    <t>2. Należności</t>
  </si>
  <si>
    <t>3. Transakcja reverse repo/buy-sell back</t>
  </si>
  <si>
    <t>4. Składniki lokat notowane na aktywnym rynku</t>
  </si>
  <si>
    <t>5. Składniki lokat nienotowane na aktywnym rynku</t>
  </si>
  <si>
    <t>6.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</si>
  <si>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</si>
  <si>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</si>
  <si>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</si>
  <si>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</si>
  <si>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</si>
  <si>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</si>
  <si>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</si>
  <si>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</si>
  <si>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</si>
  <si>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</si>
  <si>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</si>
  <si>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Procentowy udział w aktywach ogółem</t>
  </si>
  <si>
    <t>Opłaty za zezwolenia oraz rejestracyjne</t>
  </si>
  <si>
    <t>Opłaty związane z prowadzeniem rejestru aktywów</t>
  </si>
  <si>
    <t>Pozostałe</t>
  </si>
  <si>
    <t>Suma:</t>
  </si>
  <si>
    <t>RACHUNEK WYNIKU Z OPERACJI</t>
  </si>
  <si>
    <t>1.01.2024 - 31.12.2024</t>
  </si>
  <si>
    <t>1.01.2023 - 31.12.2023</t>
  </si>
  <si>
    <t>I. Przychody z lokat</t>
  </si>
  <si>
    <t>Przychody odsetkowe</t>
  </si>
  <si>
    <t>Przychody związane z posiadaniem nieruchomości</t>
  </si>
  <si>
    <t>Dodatnie saldo różnic kursowych</t>
  </si>
  <si>
    <t>Przychody z tytułu świadczenia dodatkowego</t>
  </si>
  <si>
    <t>II. Koszty Funduszu/Subfunduszu</t>
  </si>
  <si>
    <t>Wynagrodzenie dla Towarzystwa</t>
  </si>
  <si>
    <t>- stała część wynagrodzenia</t>
  </si>
  <si>
    <t>- zmienna część wynagrodzenia</t>
  </si>
  <si>
    <t>Wynagrodzenie dla podmiotów prowadzących dystrybucję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</si>
  <si>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</si>
  <si>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</si>
  <si>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</si>
  <si>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</si>
  <si>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</si>
  <si>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</si>
  <si>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Funduszu/Subfunduszu netto (II-III)</t>
  </si>
  <si>
    <t>V. Przychody z lokat netto (I-IV)</t>
  </si>
  <si>
    <t>VI. Zrealizowany i niezrealizowany zysk (strata)</t>
  </si>
  <si>
    <t>1. Zrealizowany zysk (strata) ze zbycia lokat</t>
  </si>
  <si>
    <t>2. Wzrost (spadek) niezrealizowanego zysku (straty) z wyceny lokat</t>
  </si>
  <si>
    <t>- z tytułu różnic kursowych</t>
  </si>
  <si>
    <t>VII. Wynik z operacji (V+-VI)</t>
  </si>
  <si>
    <t>VIII. Podatek dochodowy</t>
  </si>
  <si>
    <t>SKŁADNIKI LOKAT</t>
  </si>
  <si>
    <t>Wartość wg ceny nabycia w tys.</t>
  </si>
  <si>
    <t>Wartość wg wyceny na dzień bilansowy w tys.</t>
  </si>
  <si>
    <t>TYTUŁY UCZESTNICTWA EMITOWANE PRZEZ INSTYTUCJE WSPÓLNEGO INWESTOWANIA MAJĄCE SIEDZIBĘ ZA GRANICĄ</t>
  </si>
  <si>
    <t>Rodzaj rynku</t>
  </si>
  <si>
    <t>Nazwa rynku</t>
  </si>
  <si>
    <t>Nazwa emitenta</t>
  </si>
  <si>
    <t>Kraj siedziby emitenta</t>
  </si>
  <si>
    <t>Liczba</t>
  </si>
  <si>
    <t>Aktywny rynek nieregulowany</t>
  </si>
  <si>
    <t>Aktywny rynek regulowany</t>
  </si>
  <si>
    <t>Nienotowane na aktywnym rynku</t>
  </si>
  <si>
    <t>BlackRock Global Funds - Euro Corporate Bond Fund SICAV UCITS (LU1373033965)</t>
  </si>
  <si>
    <t>Nie dotyczy</t>
  </si>
  <si>
    <t>BlackRock Global Funds - Euro Corporate Bond Fund</t>
  </si>
  <si>
    <t>Luksemburg</t>
  </si>
  <si>
    <t>Morgan Stanley Investment Funds - Euro Corporate Bond Fund SICAV UCITS (LU0360483100)</t>
  </si>
  <si>
    <t>Morgan Stanley Investment Funds - Euro Corporate Bond Fund</t>
  </si>
  <si>
    <t>G FUND - Alpha Fixed Income SICAV UCITS (LU0571101715)</t>
  </si>
  <si>
    <t>G FUND - Alpha Fixed Income</t>
  </si>
  <si>
    <t>Schroder International Selection Fund - Euro Credit Conviction C SICAV UCITS (LU0995119822)</t>
  </si>
  <si>
    <t>Schroder International Selection Fund - Euro Credit Conviction C</t>
  </si>
  <si>
    <t>BNP Paribas InstiCash EUR 1D Short Term SICAV UCITS (LU0528984122)</t>
  </si>
  <si>
    <t>BNP PARIBAS InstiCash EUR 1D Short Term</t>
  </si>
  <si>
    <t>BlueBay Investment Grade Bond Fund SICAV UCITS (LU0225310266)</t>
  </si>
  <si>
    <t>BlueBay Investment Grade Bond Fund</t>
  </si>
  <si>
    <t>Janus Henderson Horizon Euro Corporate Bond Fund SICAV UCITS (LU0451950587)</t>
  </si>
  <si>
    <t>Janus Henderson Horizon Euro Corporate Bond Fund</t>
  </si>
  <si>
    <t>Schroder International Selection Fund - EURO Corporate Bond SICAV UCITS (LU0113258742)</t>
  </si>
  <si>
    <t>Schroder International Selection Fund - EURO Corporate Bond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</si>
  <si>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</si>
  <si>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</si>
  <si>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</si>
  <si>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</si>
  <si>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</si>
  <si>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</si>
  <si>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</si>
  <si>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</si>
  <si>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</si>
  <si>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</si>
  <si>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</si>
  <si>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</si>
  <si>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</si>
  <si>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</si>
  <si>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</si>
  <si>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</si>
  <si>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</si>
  <si>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</si>
  <si>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</si>
  <si>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</si>
  <si>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</si>
  <si>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</si>
  <si>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</si>
  <si>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</si>
  <si>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</si>
  <si>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</si>
  <si>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</si>
  <si>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</si>
  <si>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</si>
  <si>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</si>
  <si>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</si>
  <si>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</si>
  <si>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>Wynik z operacji przypadający na jednostkę uczestnictwa</t>
  </si>
  <si>
    <t>Pekao Obligacji Europejskich Plus   (subfundusz w Pekao Walutowy 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</si>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</sst>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z_ł_-;\-* #,##0.00\ _z_ł_-;_-* &quot;-&quot;??\ _z_ł_-;_-@_-"/>
    <numFmt numFmtId="165" formatCode="##0.00\%"/>
    <numFmt numFmtId="168" formatCode="#,##0.000"/>
    <numFmt numFmtId="174" formatCode="#,##0."/>
    <numFmt numFmtId="176" formatCode="#,##0_ ;[Red]\-#,##0\ "/>
    <numFmt numFmtId="184" formatCode="d/mm/yyyy"/>
  </numFmts>
  <fonts count="35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/>
      <name val="Czcionka tekstu podstawowego"/>
      <charset val="238"/>
    </font>
    <font>
      <b/>
      <sz val="11"/>
      <color theme="0" tint="-0.249977111117893"/>
      <name val="Czcionka tekstu podstawowego"/>
      <charset val="238"/>
    </font>
    <font>
      <b/>
      <sz val="10"/>
      <color theme="0" tint="-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hair">
        <color theme="0" tint="-0.1498764000366222"/>
      </top>
      <bottom/>
      <diagonal/>
    </border>
  </borders>
  <cellStyleXfs count="40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>
      <alignment vertical="top"/>
    </xf>
    <xf numFmtId="0" fontId="6" fillId="0" borderId="0"/>
    <xf numFmtId="0" fontId="7" fillId="0" borderId="0">
      <alignment vertical="top"/>
    </xf>
    <xf numFmtId="0" fontId="22" fillId="0" borderId="0" applyNumberFormat="0" applyFill="0" applyBorder="0" applyAlignment="0" applyProtection="0">
      <alignment vertical="top"/>
    </xf>
    <xf numFmtId="0" fontId="5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22" fillId="0" borderId="0" applyNumberFormat="0" applyFill="0" applyBorder="0" applyAlignment="0" applyProtection="0">
      <alignment vertical="top"/>
    </xf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2" fillId="0" borderId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1" fillId="0" borderId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/>
    <xf numFmtId="9" fontId="34" fillId="0" borderId="0" applyFont="0" applyFill="0" applyBorder="0" applyAlignment="0" applyProtection="0"/>
  </cellStyleXfs>
  <cellXfs count="109">
    <xf numFmtId="0" fontId="0" fillId="0" borderId="0" xfId="0"/>
    <xf numFmtId="0" fontId="4" fillId="0" borderId="0" xfId="0" applyFont="1"/>
    <xf numFmtId="0" fontId="10" fillId="0" borderId="0" xfId="0" applyFont="1"/>
    <xf numFmtId="0" fontId="13" fillId="0" borderId="0" xfId="0" applyFont="1"/>
    <xf numFmtId="4" fontId="12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left" vertical="center" wrapText="1"/>
    </xf>
    <xf numFmtId="0" fontId="3" fillId="0" borderId="0" xfId="0" applyFont="1"/>
    <xf numFmtId="0" fontId="12" fillId="0" borderId="1" xfId="0" applyFont="1" applyBorder="1" applyAlignment="1">
      <alignment horizontal="lef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1"/>
    </xf>
    <xf numFmtId="3" fontId="12" fillId="0" borderId="1" xfId="0" applyNumberFormat="1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 indent="2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left" vertical="center" wrapText="1"/>
    </xf>
    <xf numFmtId="0" fontId="7" fillId="0" borderId="1" xfId="1" applyNumberFormat="1" applyFont="1" applyFill="1" applyBorder="1" applyAlignment="1">
      <alignment horizontal="left" vertical="center" wrapText="1" indent="1"/>
    </xf>
    <xf numFmtId="0" fontId="7" fillId="0" borderId="1" xfId="1" applyNumberFormat="1" applyFont="1" applyFill="1" applyBorder="1" applyAlignment="1">
      <alignment horizontal="left" vertical="center" wrapText="1" indent="2"/>
    </xf>
    <xf numFmtId="0" fontId="15" fillId="0" borderId="3" xfId="1" applyNumberFormat="1" applyFont="1" applyFill="1" applyBorder="1" applyAlignment="1">
      <alignment horizontal="left" vertical="center" wrapText="1"/>
    </xf>
    <xf numFmtId="0" fontId="16" fillId="0" borderId="3" xfId="1" applyNumberFormat="1" applyFont="1" applyFill="1" applyBorder="1" applyAlignment="1">
      <alignment horizontal="left" vertical="center" wrapText="1"/>
    </xf>
    <xf numFmtId="0" fontId="16" fillId="0" borderId="3" xfId="1" applyNumberFormat="1" applyFont="1" applyFill="1" applyBorder="1" applyAlignment="1">
      <alignment horizontal="left" vertical="center" wrapText="1" indent="1"/>
    </xf>
    <xf numFmtId="0" fontId="14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 indent="1"/>
    </xf>
    <xf numFmtId="0" fontId="7" fillId="2" borderId="0" xfId="1" applyNumberFormat="1" applyFont="1" applyFill="1" applyBorder="1" applyAlignment="1">
      <alignment horizontal="center" vertical="center" wrapText="1"/>
    </xf>
    <xf numFmtId="168" fontId="12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8" fillId="0" borderId="2" xfId="0" applyNumberFormat="1" applyFont="1" applyBorder="1" applyAlignment="1">
      <alignment horizontal="right" vertical="center" shrinkToFit="1"/>
    </xf>
    <xf numFmtId="165" fontId="8" fillId="0" borderId="2" xfId="0" applyNumberFormat="1" applyFont="1" applyBorder="1" applyAlignment="1">
      <alignment horizontal="right" vertical="center" shrinkToFit="1"/>
    </xf>
    <xf numFmtId="3" fontId="11" fillId="0" borderId="2" xfId="1" applyNumberFormat="1" applyFont="1" applyFill="1" applyBorder="1" applyAlignment="1">
      <alignment horizontal="right" vertical="center" shrinkToFit="1"/>
    </xf>
    <xf numFmtId="165" fontId="11" fillId="0" borderId="2" xfId="1" applyNumberFormat="1" applyFont="1" applyFill="1" applyBorder="1" applyAlignment="1">
      <alignment horizontal="right" vertical="center" shrinkToFit="1"/>
    </xf>
    <xf numFmtId="3" fontId="9" fillId="0" borderId="1" xfId="0" applyNumberFormat="1" applyFont="1" applyBorder="1" applyAlignment="1">
      <alignment horizontal="right" vertical="center" shrinkToFit="1"/>
    </xf>
    <xf numFmtId="0" fontId="9" fillId="0" borderId="2" xfId="0" applyFont="1" applyBorder="1" applyAlignment="1">
      <alignment horizontal="right" vertical="center" shrinkToFit="1"/>
    </xf>
    <xf numFmtId="168" fontId="8" fillId="0" borderId="2" xfId="0" applyNumberFormat="1" applyFont="1" applyBorder="1" applyAlignment="1">
      <alignment horizontal="right" vertical="center" shrinkToFit="1"/>
    </xf>
    <xf numFmtId="4" fontId="8" fillId="2" borderId="2" xfId="0" applyNumberFormat="1" applyFont="1" applyFill="1" applyBorder="1" applyAlignment="1">
      <alignment horizontal="right" vertical="center" shrinkToFit="1"/>
    </xf>
    <xf numFmtId="4" fontId="8" fillId="0" borderId="2" xfId="0" applyNumberFormat="1" applyFont="1" applyBorder="1" applyAlignment="1">
      <alignment horizontal="right" vertical="center" shrinkToFit="1"/>
    </xf>
    <xf numFmtId="3" fontId="7" fillId="0" borderId="1" xfId="1" applyNumberFormat="1" applyFont="1" applyFill="1" applyBorder="1" applyAlignment="1">
      <alignment horizontal="right" vertical="center" shrinkToFit="1"/>
    </xf>
    <xf numFmtId="1" fontId="7" fillId="0" borderId="0" xfId="1" applyNumberFormat="1" applyFont="1" applyFill="1" applyBorder="1" applyAlignment="1">
      <alignment horizontal="right" vertical="center" shrinkToFit="1"/>
    </xf>
    <xf numFmtId="4" fontId="7" fillId="0" borderId="2" xfId="1" applyNumberFormat="1" applyFont="1" applyFill="1" applyBorder="1" applyAlignment="1">
      <alignment horizontal="right" vertical="center" shrinkToFit="1"/>
    </xf>
    <xf numFmtId="14" fontId="12" fillId="0" borderId="3" xfId="0" applyNumberFormat="1" applyFont="1" applyBorder="1" applyAlignment="1">
      <alignment horizontal="center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24" fillId="0" borderId="0" xfId="0" applyFont="1"/>
    <xf numFmtId="0" fontId="24" fillId="0" borderId="0" xfId="7" applyFont="1" applyFill="1" applyAlignment="1" applyProtection="1"/>
    <xf numFmtId="0" fontId="25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74" fontId="18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 indent="1"/>
    </xf>
    <xf numFmtId="0" fontId="29" fillId="3" borderId="1" xfId="1" applyNumberFormat="1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0" fontId="30" fillId="3" borderId="2" xfId="0" applyFont="1" applyFill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 indent="1"/>
    </xf>
    <xf numFmtId="3" fontId="19" fillId="0" borderId="1" xfId="0" applyNumberFormat="1" applyFont="1" applyBorder="1" applyAlignment="1">
      <alignment horizontal="left" vertical="center" wrapText="1"/>
    </xf>
    <xf numFmtId="176" fontId="8" fillId="0" borderId="2" xfId="0" applyNumberFormat="1" applyFont="1" applyBorder="1" applyAlignment="1">
      <alignment horizontal="right" vertical="center" shrinkToFit="1"/>
    </xf>
    <xf numFmtId="176" fontId="12" fillId="0" borderId="1" xfId="0" applyNumberFormat="1" applyFont="1" applyBorder="1" applyAlignment="1">
      <alignment horizontal="right" vertical="center" wrapText="1"/>
    </xf>
    <xf numFmtId="176" fontId="13" fillId="0" borderId="0" xfId="0" applyNumberFormat="1" applyFont="1" applyAlignment="1">
      <alignment horizontal="right" vertical="center"/>
    </xf>
    <xf numFmtId="176" fontId="20" fillId="0" borderId="0" xfId="0" applyNumberFormat="1" applyFont="1" applyAlignment="1">
      <alignment horizontal="right" vertical="center"/>
    </xf>
    <xf numFmtId="176" fontId="12" fillId="0" borderId="0" xfId="0" applyNumberFormat="1" applyFont="1" applyAlignment="1">
      <alignment horizontal="center" vertical="center" wrapText="1"/>
    </xf>
    <xf numFmtId="0" fontId="23" fillId="3" borderId="1" xfId="1" applyNumberFormat="1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right" vertical="center" wrapText="1"/>
    </xf>
    <xf numFmtId="176" fontId="17" fillId="0" borderId="1" xfId="0" applyNumberFormat="1" applyFont="1" applyBorder="1" applyAlignment="1">
      <alignment horizontal="right" vertical="center" wrapText="1"/>
    </xf>
    <xf numFmtId="165" fontId="17" fillId="0" borderId="1" xfId="0" applyNumberFormat="1" applyFont="1" applyBorder="1" applyAlignment="1">
      <alignment horizontal="right" vertical="center" wrapText="1"/>
    </xf>
    <xf numFmtId="0" fontId="32" fillId="0" borderId="1" xfId="0" applyFont="1" applyBorder="1" applyAlignment="1">
      <alignment horizontal="left" vertical="center" wrapText="1" indent="1"/>
    </xf>
    <xf numFmtId="3" fontId="32" fillId="0" borderId="1" xfId="0" applyNumberFormat="1" applyFont="1" applyBorder="1" applyAlignment="1">
      <alignment horizontal="right" vertical="center" wrapText="1"/>
    </xf>
    <xf numFmtId="176" fontId="32" fillId="0" borderId="1" xfId="0" applyNumberFormat="1" applyFont="1" applyBorder="1" applyAlignment="1">
      <alignment horizontal="right" vertical="center" wrapText="1"/>
    </xf>
    <xf numFmtId="165" fontId="32" fillId="0" borderId="1" xfId="0" applyNumberFormat="1" applyFont="1" applyBorder="1" applyAlignment="1">
      <alignment horizontal="right" vertical="center" wrapText="1"/>
    </xf>
    <xf numFmtId="1" fontId="32" fillId="0" borderId="2" xfId="0" applyNumberFormat="1" applyFont="1" applyBorder="1" applyAlignment="1">
      <alignment vertical="center" wrapText="1"/>
    </xf>
    <xf numFmtId="1" fontId="17" fillId="0" borderId="1" xfId="0" applyNumberFormat="1" applyFont="1" applyBorder="1" applyAlignment="1">
      <alignment vertical="center" wrapText="1"/>
    </xf>
    <xf numFmtId="168" fontId="17" fillId="0" borderId="1" xfId="0" applyNumberFormat="1" applyFont="1" applyBorder="1" applyAlignment="1">
      <alignment vertical="center" wrapText="1"/>
    </xf>
    <xf numFmtId="168" fontId="32" fillId="0" borderId="1" xfId="0" applyNumberFormat="1" applyFont="1" applyBorder="1" applyAlignment="1">
      <alignment vertical="center" wrapText="1"/>
    </xf>
    <xf numFmtId="184" fontId="12" fillId="0" borderId="3" xfId="0" applyNumberFormat="1" applyFont="1" applyBorder="1" applyAlignment="1">
      <alignment horizontal="center" vertical="center" shrinkToFit="1"/>
    </xf>
    <xf numFmtId="0" fontId="21" fillId="3" borderId="0" xfId="0" applyFont="1" applyFill="1" applyAlignment="1">
      <alignment horizontal="left" vertical="center" wrapText="1" indent="1"/>
    </xf>
    <xf numFmtId="0" fontId="24" fillId="0" borderId="0" xfId="7" applyFont="1" applyAlignment="1" applyProtection="1">
      <alignment horizontal="right" wrapText="1"/>
    </xf>
    <xf numFmtId="0" fontId="24" fillId="0" borderId="0" xfId="7" applyFont="1" applyFill="1" applyAlignment="1" applyProtection="1">
      <alignment horizontal="left"/>
    </xf>
    <xf numFmtId="0" fontId="0" fillId="0" borderId="0" xfId="0" applyAlignment="1">
      <alignment horizontal="center" shrinkToFi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7" fillId="0" borderId="6" xfId="0" applyFont="1" applyBorder="1" applyAlignment="1">
      <alignment horizontal="left" vertical="center"/>
    </xf>
    <xf numFmtId="0" fontId="27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165" fontId="12" fillId="0" borderId="4" xfId="0" applyNumberFormat="1" applyFont="1" applyBorder="1" applyAlignment="1">
      <alignment horizontal="right" vertical="center" indent="1" shrinkToFit="1"/>
    </xf>
    <xf numFmtId="4" fontId="12" fillId="0" borderId="4" xfId="0" applyNumberFormat="1" applyFont="1" applyBorder="1" applyAlignment="1">
      <alignment horizontal="right" vertical="center" shrinkToFit="1"/>
    </xf>
    <xf numFmtId="165" fontId="14" fillId="0" borderId="4" xfId="0" applyNumberFormat="1" applyFont="1" applyBorder="1" applyAlignment="1">
      <alignment horizontal="right" vertical="center" shrinkToFit="1"/>
    </xf>
    <xf numFmtId="4" fontId="12" fillId="0" borderId="3" xfId="0" applyNumberFormat="1" applyFont="1" applyBorder="1" applyAlignment="1">
      <alignment horizontal="right" vertical="center" indent="1" shrinkToFit="1"/>
    </xf>
    <xf numFmtId="168" fontId="12" fillId="0" borderId="6" xfId="0" applyNumberFormat="1" applyFont="1" applyBorder="1" applyAlignment="1">
      <alignment horizontal="right" vertical="center" shrinkToFit="1"/>
    </xf>
    <xf numFmtId="168" fontId="12" fillId="0" borderId="5" xfId="0" applyNumberFormat="1" applyFont="1" applyBorder="1" applyAlignment="1">
      <alignment horizontal="right" vertical="center" shrinkToFit="1"/>
    </xf>
    <xf numFmtId="168" fontId="12" fillId="0" borderId="1" xfId="0" applyNumberFormat="1" applyFont="1" applyBorder="1" applyAlignment="1">
      <alignment horizontal="right" vertical="center" shrinkToFit="1"/>
    </xf>
    <xf numFmtId="3" fontId="12" fillId="0" borderId="2" xfId="0" applyNumberFormat="1" applyFont="1" applyBorder="1" applyAlignment="1">
      <alignment horizontal="right" vertical="center" shrinkToFit="1"/>
    </xf>
    <xf numFmtId="4" fontId="12" fillId="0" borderId="0" xfId="0" applyNumberFormat="1" applyFont="1" applyAlignment="1">
      <alignment horizontal="left" vertical="top" wrapText="1"/>
    </xf>
    <xf numFmtId="4" fontId="17" fillId="0" borderId="10" xfId="0" applyNumberFormat="1" applyFont="1" applyBorder="1" applyAlignment="1">
      <alignment horizontal="justify" vertical="center" wrapText="1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26" fillId="3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40">
    <cellStyle name="˙˙˙" xfId="4" xr:uid="{00000000-0005-0000-0000-000000000000}"/>
    <cellStyle name="Dziesiętny" xfId="1" builtinId="3"/>
    <cellStyle name="Dziesiętny 2" xfId="10" xr:uid="{00000000-0005-0000-0000-000002000000}"/>
    <cellStyle name="Dziesiętny 3" xfId="15" xr:uid="{00000000-0005-0000-0000-000003000000}"/>
    <cellStyle name="Hiperłącze" xfId="7" builtinId="8"/>
    <cellStyle name="Hiperłącze 2" xfId="25" xr:uid="{00000000-0005-0000-0000-000005000000}"/>
    <cellStyle name="Hiperłącze 3" xfId="37" xr:uid="{3CF2F845-454A-4D22-BC52-158918D5C8D7}"/>
    <cellStyle name="Normal_Book2" xfId="5" xr:uid="{00000000-0005-0000-0000-000006000000}"/>
    <cellStyle name="Normalny" xfId="0" builtinId="0"/>
    <cellStyle name="Normalny 12" xfId="11" xr:uid="{00000000-0005-0000-0000-000008000000}"/>
    <cellStyle name="Normalny 12 2" xfId="22" xr:uid="{00000000-0005-0000-0000-000009000000}"/>
    <cellStyle name="Normalny 19" xfId="35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9" xr:uid="{00000000-0005-0000-0000-00000D000000}"/>
    <cellStyle name="Normalny 2 2 2 2" xfId="38" xr:uid="{7F88E4FC-1AC9-4778-A155-741061884249}"/>
    <cellStyle name="Normalny 2 3" xfId="8" xr:uid="{00000000-0005-0000-0000-00000E000000}"/>
    <cellStyle name="Normalny 2 3 2" xfId="26" xr:uid="{00000000-0005-0000-0000-00000F000000}"/>
    <cellStyle name="Normalny 2 4" xfId="34" xr:uid="{00000000-0005-0000-0000-000010000000}"/>
    <cellStyle name="Normalny 3" xfId="9" xr:uid="{00000000-0005-0000-0000-000011000000}"/>
    <cellStyle name="Normalny 3 2" xfId="16" xr:uid="{00000000-0005-0000-0000-000012000000}"/>
    <cellStyle name="Normalny 3 2 2" xfId="18" xr:uid="{00000000-0005-0000-0000-000013000000}"/>
    <cellStyle name="Normalny 3 3" xfId="17" xr:uid="{00000000-0005-0000-0000-000014000000}"/>
    <cellStyle name="Normalny 3 4" xfId="20" xr:uid="{00000000-0005-0000-0000-000015000000}"/>
    <cellStyle name="Normalny 3 5" xfId="23" xr:uid="{00000000-0005-0000-0000-000016000000}"/>
    <cellStyle name="Normalny 4" xfId="14" xr:uid="{00000000-0005-0000-0000-000017000000}"/>
    <cellStyle name="Normalny 5" xfId="24" xr:uid="{00000000-0005-0000-0000-000018000000}"/>
    <cellStyle name="Normalny 6" xfId="13" xr:uid="{00000000-0005-0000-0000-000019000000}"/>
    <cellStyle name="Normalny 6 3" xfId="30" xr:uid="{00000000-0005-0000-0000-00001A000000}"/>
    <cellStyle name="Normalny 7" xfId="33" xr:uid="{00000000-0005-0000-0000-00001B000000}"/>
    <cellStyle name="Normalny 8" xfId="36" xr:uid="{206E895F-0D1A-4839-A242-35DF8893FC47}"/>
    <cellStyle name="Procentowy 2" xfId="19" xr:uid="{00000000-0005-0000-0000-00001E000000}"/>
    <cellStyle name="Procentowy 2 2" xfId="31" xr:uid="{00000000-0005-0000-0000-00001F000000}"/>
    <cellStyle name="Procentowy 2 3" xfId="27" xr:uid="{00000000-0005-0000-0000-000020000000}"/>
    <cellStyle name="Procentowy 3" xfId="12" xr:uid="{00000000-0005-0000-0000-000021000000}"/>
    <cellStyle name="Procentowy 4" xfId="21" xr:uid="{00000000-0005-0000-0000-000022000000}"/>
    <cellStyle name="Procentowy 5" xfId="39" xr:uid="{C33CA484-C291-405A-A57F-C03E561EBAA1}"/>
    <cellStyle name="Procentowy 6" xfId="28" xr:uid="{00000000-0005-0000-0000-000023000000}"/>
    <cellStyle name="Procentowy 7" xfId="32" xr:uid="{00000000-0005-0000-0000-000024000000}"/>
    <cellStyle name="Styl 1" xfId="6" xr:uid="{00000000-0005-0000-0000-000025000000}"/>
  </cellStyles>
  <dxfs count="11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b/>
        <i val="0"/>
        <color rgb="FFD7192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5</xdr:col>
      <xdr:colOff>1724239</xdr:colOff>
      <xdr:row>1</xdr:row>
      <xdr:rowOff>301712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344" y="178594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D2:G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2" max="3" width="1.625" customWidth="1"/>
    <col min="5" max="5" width="5" customWidth="1"/>
    <col min="6" max="6" width="36.375" customWidth="1"/>
    <col min="8" max="8" width="1.375" customWidth="1"/>
  </cols>
  <sheetData>
    <row r="2" spans="4:7" ht="38.25" customHeight="1"/>
    <row r="3" spans="4:7" ht="56.25" customHeight="1">
      <c r="D3" s="80" t="str">
        <f ca="1">+IFERROR(Fund_Name_Full,"Nazwa sub/funduszu")</f>
        <v>Pekao Obligacji Europejskich Plus   (subfundusz w Pekao Walutowy FIO)</v>
      </c>
      <c r="E3" s="80"/>
      <c r="F3" s="80"/>
      <c r="G3" s="80"/>
    </row>
    <row r="4" spans="4:7" ht="7.5" customHeight="1"/>
    <row r="5" spans="4:7">
      <c r="D5" s="83" t="str">
        <f ca="1">IFERROR(OP_TG_1,"")&amp;Czy_przeliczone</f>
        <v>Sprawozdanie roczne - za okres roczny kończący się 31.12.2024</v>
      </c>
      <c r="E5" s="83"/>
      <c r="F5" s="83"/>
      <c r="G5" s="83"/>
    </row>
    <row r="7" spans="4:7" ht="15">
      <c r="D7" s="8" t="s">
        <v>25</v>
      </c>
    </row>
    <row r="9" spans="4:7">
      <c r="E9" s="47" t="s">
        <v>26</v>
      </c>
      <c r="F9" s="47"/>
    </row>
    <row r="10" spans="4:7">
      <c r="E10" s="47"/>
      <c r="F10" s="48" t="s">
        <v>49</v>
      </c>
    </row>
    <row r="11" spans="4:7">
      <c r="E11" s="47"/>
      <c r="F11" s="48" t="s">
        <v>27</v>
      </c>
    </row>
    <row r="12" spans="4:7">
      <c r="E12" s="47"/>
      <c r="F12" s="48" t="s">
        <v>28</v>
      </c>
    </row>
    <row r="13" spans="4:7">
      <c r="E13" s="82" t="s">
        <v>1</v>
      </c>
      <c r="F13" s="82"/>
    </row>
    <row r="14" spans="4:7">
      <c r="E14" s="82" t="s">
        <v>29</v>
      </c>
      <c r="F14" s="82"/>
    </row>
    <row r="15" spans="4:7">
      <c r="E15" s="82" t="s">
        <v>5</v>
      </c>
      <c r="F15" s="82"/>
    </row>
    <row r="17" spans="4:7">
      <c r="D17" s="1" t="str">
        <f ca="1">+"Warszawa, "&amp;IFERROR(TEXT(Fund_Data_Oświadczenia,"mmmm rrrr"),"")</f>
        <v>Warszawa, marzec 2025</v>
      </c>
    </row>
    <row r="18" spans="4:7" ht="3.75" customHeight="1"/>
    <row r="19" spans="4:7">
      <c r="D19" s="81" t="s">
        <v>30</v>
      </c>
      <c r="E19" s="81"/>
      <c r="F19" s="81"/>
      <c r="G19" s="81"/>
    </row>
    <row r="20" spans="4:7" ht="6" customHeight="1">
      <c r="D20" s="81"/>
      <c r="E20" s="81"/>
      <c r="F20" s="81"/>
      <c r="G20" s="81"/>
    </row>
  </sheetData>
  <mergeCells count="6">
    <mergeCell ref="D3:G3"/>
    <mergeCell ref="D19:G20"/>
    <mergeCell ref="E13:F13"/>
    <mergeCell ref="E14:F14"/>
    <mergeCell ref="E15:F15"/>
    <mergeCell ref="D5:G5"/>
  </mergeCells>
  <conditionalFormatting sqref="D5:G5">
    <cfRule type="containsText" dxfId="10" priority="1" operator="containsText" text="przelicz">
      <formula>NOT(ISERROR(SEARCH("przelicz",D5)))</formula>
    </cfRule>
  </conditionalFormatting>
  <hyperlinks>
    <hyperlink ref="F10" location="T_Tabela_Główna" display="Tabela główna" xr:uid="{00000000-0004-0000-0000-000000000000}"/>
    <hyperlink ref="F12" location="T_Tabele_DODATKOWE" display="Tabele dodatkowe" xr:uid="{00000000-0004-0000-0000-000001000000}"/>
    <hyperlink ref="E13" location="T_BILANS" display="Bilans" xr:uid="{00000000-0004-0000-0000-000002000000}"/>
    <hyperlink ref="E14" location="T_RACHUNEK_WYNIKU" display="Rachunek wyniku" xr:uid="{00000000-0004-0000-0000-000003000000}"/>
    <hyperlink ref="E15" location="T_ZESTAWIENIE" display="Zestawienie zmian" xr:uid="{00000000-0004-0000-0000-000004000000}"/>
    <hyperlink ref="F11" location="T_Tabele_UZUPEŁNIAJĄCE" display="Tabele szczegółowe" xr:uid="{00000000-0004-0000-0000-000005000000}"/>
    <hyperlink ref="D19:G20" r:id="rId1" display="sprawozdania w internecie (www.pekaotfi.pl)" xr:uid="{00000000-0004-0000-0000-000006000000}"/>
  </hyperlinks>
  <pageMargins left="0.70866141732283472" right="0.70866141732283472" top="0.74803149606299213" bottom="0.74803149606299213" header="0.31496062992125984" footer="0.31496062992125984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0" hidden="1" customWidth="1"/>
    <col min="20" max="16384" width="9" hidden="1"/>
  </cols>
  <sheetData>
    <row r="1" spans="1:14" s="108" customFormat="1" ht="22.5" customHeight="1">
      <c r="A1" s="107"/>
      <c r="B1" s="107"/>
    </row>
    <row r="2" spans="1:14" ht="47.25" customHeight="1">
      <c r="B2" s="80" t="s">
        <v>165</v>
      </c>
      <c r="C2" s="80"/>
      <c r="D2" s="80"/>
      <c r="E2" s="80"/>
    </row>
    <row r="3" spans="1:14">
      <c r="B3" s="87" t="s">
        <v>166</v>
      </c>
      <c r="C3" s="87"/>
      <c r="D3" s="87"/>
      <c r="E3" s="87"/>
    </row>
    <row r="4" spans="1:14" ht="15">
      <c r="B4" s="56" t="s">
        <v>20</v>
      </c>
      <c r="C4" s="1"/>
    </row>
    <row r="5" spans="1:14" ht="6" customHeight="1"/>
    <row r="6" spans="1:14">
      <c r="B6" s="49"/>
      <c r="C6" s="84">
        <v>45657</v>
      </c>
      <c r="D6" s="84"/>
      <c r="E6" s="84"/>
      <c r="F6" s="84">
        <v>45291</v>
      </c>
      <c r="G6" s="84"/>
      <c r="H6" s="84"/>
      <c r="I6" s="85"/>
      <c r="J6" s="85"/>
      <c r="K6" s="85"/>
      <c r="L6" s="85"/>
      <c r="M6" s="85"/>
      <c r="N6" s="85"/>
    </row>
    <row r="7" spans="1:14" ht="63.75">
      <c r="B7" s="50" t="s">
        <v>102</v>
      </c>
      <c r="C7" s="50" t="s">
        <v>103</v>
      </c>
      <c r="D7" s="50" t="s">
        <v>104</v>
      </c>
      <c r="E7" s="50" t="s">
        <v>70</v>
      </c>
      <c r="F7" s="50" t="s">
        <v>103</v>
      </c>
      <c r="G7" s="50" t="s">
        <v>104</v>
      </c>
      <c r="H7" s="50" t="s">
        <v>70</v>
      </c>
    </row>
    <row r="8" spans="1:14">
      <c r="B8" s="17" t="s">
        <v>32</v>
      </c>
      <c r="C8" s="30">
        <v>0</v>
      </c>
      <c r="D8" s="30">
        <v>0</v>
      </c>
      <c r="E8" s="31">
        <v>0</v>
      </c>
      <c r="F8" s="62">
        <v>0</v>
      </c>
      <c r="G8" s="62">
        <v>0</v>
      </c>
      <c r="H8" s="31">
        <v>0</v>
      </c>
    </row>
    <row r="9" spans="1:14">
      <c r="B9" s="17" t="s">
        <v>10</v>
      </c>
      <c r="C9" s="62">
        <v>0</v>
      </c>
      <c r="D9" s="62">
        <v>0</v>
      </c>
      <c r="E9" s="31">
        <v>0</v>
      </c>
      <c r="F9" s="62">
        <v>0</v>
      </c>
      <c r="G9" s="62">
        <v>0</v>
      </c>
      <c r="H9" s="31">
        <v>0</v>
      </c>
    </row>
    <row r="10" spans="1:14">
      <c r="B10" s="17" t="s">
        <v>11</v>
      </c>
      <c r="C10" s="62">
        <v>0</v>
      </c>
      <c r="D10" s="62">
        <v>0</v>
      </c>
      <c r="E10" s="31">
        <v>0</v>
      </c>
      <c r="F10" s="62">
        <v>0</v>
      </c>
      <c r="G10" s="62">
        <v>0</v>
      </c>
      <c r="H10" s="31">
        <v>0</v>
      </c>
    </row>
    <row r="11" spans="1:14">
      <c r="B11" s="17" t="s">
        <v>12</v>
      </c>
      <c r="C11" s="62">
        <v>0</v>
      </c>
      <c r="D11" s="62">
        <v>0</v>
      </c>
      <c r="E11" s="31">
        <v>0</v>
      </c>
      <c r="F11" s="62">
        <v>0</v>
      </c>
      <c r="G11" s="62">
        <v>0</v>
      </c>
      <c r="H11" s="31">
        <v>0</v>
      </c>
    </row>
    <row r="12" spans="1:14">
      <c r="B12" s="17" t="s">
        <v>13</v>
      </c>
      <c r="C12" s="62">
        <v>0</v>
      </c>
      <c r="D12" s="62">
        <v>0</v>
      </c>
      <c r="E12" s="31">
        <v>0</v>
      </c>
      <c r="F12" s="62">
        <v>0</v>
      </c>
      <c r="G12" s="62">
        <v>0</v>
      </c>
      <c r="H12" s="31">
        <v>0</v>
      </c>
    </row>
    <row r="13" spans="1:14">
      <c r="B13" s="17" t="s">
        <v>31</v>
      </c>
      <c r="C13" s="62">
        <v>0</v>
      </c>
      <c r="D13" s="62">
        <v>0</v>
      </c>
      <c r="E13" s="31">
        <v>0</v>
      </c>
      <c r="F13" s="62">
        <v>0</v>
      </c>
      <c r="G13" s="62">
        <v>0</v>
      </c>
      <c r="H13" s="31">
        <v>0</v>
      </c>
    </row>
    <row r="14" spans="1:14">
      <c r="B14" s="17" t="s">
        <v>14</v>
      </c>
      <c r="C14" s="62">
        <v>0</v>
      </c>
      <c r="D14" s="62">
        <v>0</v>
      </c>
      <c r="E14" s="31">
        <v>0</v>
      </c>
      <c r="F14" s="62">
        <v>0</v>
      </c>
      <c r="G14" s="62">
        <v>0</v>
      </c>
      <c r="H14" s="31">
        <v>0</v>
      </c>
    </row>
    <row r="15" spans="1:14">
      <c r="B15" s="17" t="s">
        <v>15</v>
      </c>
      <c r="C15" s="62">
        <v>0</v>
      </c>
      <c r="D15" s="62">
        <v>0</v>
      </c>
      <c r="E15" s="31">
        <v>0</v>
      </c>
      <c r="F15" s="62">
        <v>0</v>
      </c>
      <c r="G15" s="62">
        <v>0</v>
      </c>
      <c r="H15" s="31">
        <v>0</v>
      </c>
    </row>
    <row r="16" spans="1:14">
      <c r="B16" s="17" t="s">
        <v>33</v>
      </c>
      <c r="C16" s="62">
        <v>0</v>
      </c>
      <c r="D16" s="62">
        <v>0</v>
      </c>
      <c r="E16" s="31">
        <v>0</v>
      </c>
      <c r="F16" s="62">
        <v>0</v>
      </c>
      <c r="G16" s="62">
        <v>0</v>
      </c>
      <c r="H16" s="31">
        <v>0</v>
      </c>
    </row>
    <row r="17" spans="2:8">
      <c r="B17" s="17" t="s">
        <v>34</v>
      </c>
      <c r="C17" s="62">
        <v>0</v>
      </c>
      <c r="D17" s="62">
        <v>0</v>
      </c>
      <c r="E17" s="31">
        <v>0</v>
      </c>
      <c r="F17" s="62">
        <v>0</v>
      </c>
      <c r="G17" s="62">
        <v>0</v>
      </c>
      <c r="H17" s="31">
        <v>0</v>
      </c>
    </row>
    <row r="18" spans="2:8">
      <c r="B18" s="17" t="s">
        <v>35</v>
      </c>
      <c r="C18" s="62">
        <v>0</v>
      </c>
      <c r="D18" s="62">
        <v>0</v>
      </c>
      <c r="E18" s="31">
        <v>0</v>
      </c>
      <c r="F18" s="62">
        <v>0</v>
      </c>
      <c r="G18" s="62">
        <v>0</v>
      </c>
      <c r="H18" s="31">
        <v>0</v>
      </c>
    </row>
    <row r="19" spans="2:8">
      <c r="B19" s="17" t="s">
        <v>16</v>
      </c>
      <c r="C19" s="62">
        <v>215495</v>
      </c>
      <c r="D19" s="62">
        <v>212017</v>
      </c>
      <c r="E19" s="31">
        <v>99.1</v>
      </c>
      <c r="F19" s="62">
        <v>160139</v>
      </c>
      <c r="G19" s="62">
        <v>149269</v>
      </c>
      <c r="H19" s="31">
        <v>99.34</v>
      </c>
    </row>
    <row r="20" spans="2:8">
      <c r="B20" s="17" t="s">
        <v>36</v>
      </c>
      <c r="C20" s="62">
        <v>0</v>
      </c>
      <c r="D20" s="62">
        <v>0</v>
      </c>
      <c r="E20" s="31">
        <v>0</v>
      </c>
      <c r="F20" s="62">
        <v>0</v>
      </c>
      <c r="G20" s="62">
        <v>0</v>
      </c>
      <c r="H20" s="31">
        <v>0</v>
      </c>
    </row>
    <row r="21" spans="2:8">
      <c r="B21" s="17" t="s">
        <v>50</v>
      </c>
      <c r="C21" s="62">
        <v>0</v>
      </c>
      <c r="D21" s="62">
        <v>0</v>
      </c>
      <c r="E21" s="31">
        <v>0</v>
      </c>
      <c r="F21" s="62">
        <v>0</v>
      </c>
      <c r="G21" s="62">
        <v>0</v>
      </c>
      <c r="H21" s="31">
        <v>0</v>
      </c>
    </row>
    <row r="22" spans="2:8">
      <c r="B22" s="17" t="s">
        <v>37</v>
      </c>
      <c r="C22" s="62">
        <v>0</v>
      </c>
      <c r="D22" s="62">
        <v>0</v>
      </c>
      <c r="E22" s="31">
        <v>0</v>
      </c>
      <c r="F22" s="62">
        <v>0</v>
      </c>
      <c r="G22" s="62">
        <v>0</v>
      </c>
      <c r="H22" s="31">
        <v>0</v>
      </c>
    </row>
    <row r="23" spans="2:8">
      <c r="B23" s="17" t="s">
        <v>17</v>
      </c>
      <c r="C23" s="62">
        <v>0</v>
      </c>
      <c r="D23" s="62">
        <v>0</v>
      </c>
      <c r="E23" s="31">
        <v>0</v>
      </c>
      <c r="F23" s="62">
        <v>0</v>
      </c>
      <c r="G23" s="62">
        <v>0</v>
      </c>
      <c r="H23" s="31">
        <v>0</v>
      </c>
    </row>
    <row r="24" spans="2:8">
      <c r="B24" s="17" t="s">
        <v>38</v>
      </c>
      <c r="C24" s="62">
        <v>0</v>
      </c>
      <c r="D24" s="62">
        <v>0</v>
      </c>
      <c r="E24" s="31">
        <v>0</v>
      </c>
      <c r="F24" s="62">
        <v>0</v>
      </c>
      <c r="G24" s="62">
        <v>0</v>
      </c>
      <c r="H24" s="31">
        <v>0</v>
      </c>
    </row>
    <row r="25" spans="2:8">
      <c r="B25" s="17" t="s">
        <v>39</v>
      </c>
      <c r="C25" s="62">
        <v>0</v>
      </c>
      <c r="D25" s="62">
        <v>0</v>
      </c>
      <c r="E25" s="31">
        <v>0</v>
      </c>
      <c r="F25" s="62">
        <v>0</v>
      </c>
      <c r="G25" s="62">
        <v>0</v>
      </c>
      <c r="H25" s="31">
        <v>0</v>
      </c>
    </row>
    <row r="26" spans="2:8">
      <c r="B26" s="17" t="s">
        <v>40</v>
      </c>
      <c r="C26" s="62">
        <v>0</v>
      </c>
      <c r="D26" s="62">
        <v>0</v>
      </c>
      <c r="E26" s="31">
        <v>0</v>
      </c>
      <c r="F26" s="62">
        <v>0</v>
      </c>
      <c r="G26" s="62">
        <v>0</v>
      </c>
      <c r="H26" s="31">
        <v>0</v>
      </c>
    </row>
    <row r="27" spans="2:8">
      <c r="B27" s="17" t="s">
        <v>41</v>
      </c>
      <c r="C27" s="62">
        <v>0</v>
      </c>
      <c r="D27" s="62">
        <v>0</v>
      </c>
      <c r="E27" s="31">
        <v>0</v>
      </c>
      <c r="F27" s="62">
        <v>0</v>
      </c>
      <c r="G27" s="62">
        <v>0</v>
      </c>
      <c r="H27" s="31">
        <v>0</v>
      </c>
    </row>
    <row r="28" spans="2:8">
      <c r="B28" s="7" t="s">
        <v>74</v>
      </c>
      <c r="C28" s="62">
        <v>215495</v>
      </c>
      <c r="D28" s="62">
        <v>212017</v>
      </c>
      <c r="E28" s="33">
        <v>99.1</v>
      </c>
      <c r="F28" s="62">
        <v>160139</v>
      </c>
      <c r="G28" s="62">
        <v>149269</v>
      </c>
      <c r="H28" s="33">
        <v>99.34</v>
      </c>
    </row>
    <row r="29" spans="2:8" s="2" customFormat="1" ht="12.75">
      <c r="B29" s="86"/>
      <c r="C29" s="86"/>
      <c r="D29" s="86"/>
      <c r="E29" s="86"/>
    </row>
    <row r="30" spans="2:8" ht="6" customHeight="1"/>
  </sheetData>
  <mergeCells count="7">
    <mergeCell ref="F6:H6"/>
    <mergeCell ref="I6:K6"/>
    <mergeCell ref="L6:N6"/>
    <mergeCell ref="B29:E29"/>
    <mergeCell ref="B2:E2"/>
    <mergeCell ref="B3:E3"/>
    <mergeCell ref="C6:E6"/>
  </mergeCells>
  <conditionalFormatting sqref="C29:K29 I8:K28">
    <cfRule type="cellIs" dxfId="9" priority="215" operator="equal">
      <formula>0</formula>
    </cfRule>
  </conditionalFormatting>
  <conditionalFormatting sqref="C29:H29">
    <cfRule type="cellIs" dxfId="8" priority="216" operator="equal">
      <formula>0</formula>
    </cfRule>
  </conditionalFormatting>
  <conditionalFormatting sqref="C8:H28">
    <cfRule type="cellIs" dxfId="7" priority="1" operator="equal">
      <formula>0</formula>
    </cfRule>
  </conditionalFormatting>
  <conditionalFormatting sqref="C8:H28">
    <cfRule type="cellIs" dxfId="6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landscape" r:id="rId1"/>
  <headerFooter>
    <oddHeader>&amp;C&amp;8str. &amp;P / &amp;N&amp;R&amp;8&amp;A&amp;L&amp;7Pekao Obligacji Europejskich Plus   (subfundusz w Pekao Walutowy FIO)</oddHeader>
    <oddFooter>&amp;C&amp;8s. &amp;P / &amp;N TAB&amp;R12/31/2024&amp;L&amp;7Sprawozdanie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33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25" customWidth="1"/>
    <col min="2" max="2" width="5.375" style="55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8" s="108" customFormat="1" ht="18.75" customHeight="1">
      <c r="A1" s="107"/>
      <c r="B1" s="107"/>
    </row>
    <row r="2" spans="1:18" ht="45" customHeight="1">
      <c r="C2" s="80" t="s">
        <v>165</v>
      </c>
      <c r="D2" s="80"/>
      <c r="E2" s="80"/>
      <c r="F2" s="80"/>
      <c r="G2" s="80"/>
      <c r="H2" s="80"/>
      <c r="I2" s="80"/>
      <c r="J2" s="80"/>
    </row>
    <row r="3" spans="1:18">
      <c r="C3" s="87" t="s">
        <v>166</v>
      </c>
      <c r="D3" s="87"/>
      <c r="E3" s="87"/>
      <c r="F3" s="87"/>
    </row>
    <row r="4" spans="1:18" ht="15">
      <c r="C4" s="56" t="s">
        <v>19</v>
      </c>
      <c r="D4" s="1"/>
    </row>
    <row r="5" spans="1:18" ht="6" customHeight="1"/>
    <row r="6" spans="1:18" ht="5.25" customHeight="1">
      <c r="C6" s="44"/>
      <c r="D6" s="44"/>
      <c r="E6" s="44"/>
      <c r="F6" s="44"/>
      <c r="G6" s="44"/>
      <c r="H6" s="45"/>
      <c r="I6" s="64"/>
      <c r="J6" s="45"/>
      <c r="K6" s="44"/>
      <c r="L6" s="44"/>
      <c r="M6" s="44"/>
      <c r="N6" s="44"/>
      <c r="O6" s="44"/>
      <c r="P6" s="44"/>
      <c r="Q6" s="29"/>
      <c r="R6" s="29"/>
    </row>
    <row r="7" spans="1:18" ht="2.1" customHeight="1">
      <c r="C7" s="44"/>
      <c r="D7" s="44"/>
      <c r="E7" s="44"/>
      <c r="F7" s="44"/>
      <c r="G7" s="44"/>
      <c r="H7" s="45"/>
      <c r="I7" s="64"/>
      <c r="J7" s="45"/>
      <c r="K7" s="44"/>
      <c r="L7" s="44"/>
      <c r="M7" s="44"/>
      <c r="N7" s="44"/>
      <c r="O7" s="44"/>
      <c r="P7" s="44"/>
      <c r="Q7" s="29"/>
      <c r="R7" s="29"/>
    </row>
    <row r="8" spans="1:18" ht="2.1" customHeight="1">
      <c r="C8" s="44"/>
      <c r="D8" s="44"/>
      <c r="E8" s="44"/>
      <c r="F8" s="44"/>
      <c r="G8" s="44"/>
      <c r="H8" s="46"/>
      <c r="I8" s="65"/>
      <c r="J8" s="46"/>
      <c r="K8" s="44"/>
      <c r="L8" s="44"/>
      <c r="M8" s="44"/>
      <c r="N8" s="44"/>
      <c r="O8" s="44"/>
      <c r="P8" s="44"/>
      <c r="Q8" s="29"/>
      <c r="R8" s="29"/>
    </row>
    <row r="9" spans="1:18" ht="2.1" customHeight="1">
      <c r="C9" s="44"/>
      <c r="D9" s="44"/>
      <c r="E9" s="44"/>
      <c r="F9" s="44"/>
      <c r="G9" s="44"/>
      <c r="H9" s="45"/>
      <c r="I9" s="64"/>
      <c r="J9" s="45"/>
      <c r="K9" s="44"/>
      <c r="L9" s="44"/>
      <c r="M9" s="44"/>
      <c r="N9" s="44"/>
      <c r="O9" s="44"/>
      <c r="P9" s="44"/>
      <c r="Q9" s="29"/>
      <c r="R9" s="29"/>
    </row>
    <row r="10" spans="1:18" ht="2.1" customHeight="1">
      <c r="C10" s="44"/>
      <c r="D10" s="44"/>
      <c r="E10" s="44"/>
      <c r="F10" s="44"/>
      <c r="G10" s="44"/>
      <c r="H10" s="46"/>
      <c r="I10" s="65"/>
      <c r="J10" s="46"/>
      <c r="K10" s="44"/>
      <c r="L10" s="44"/>
      <c r="M10" s="44"/>
      <c r="N10" s="44"/>
      <c r="O10" s="44"/>
      <c r="P10" s="44"/>
      <c r="Q10" s="29"/>
      <c r="R10" s="29"/>
    </row>
    <row r="11" spans="1:18" ht="2.1" customHeight="1"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6"/>
      <c r="O11" s="46"/>
      <c r="P11" s="46"/>
      <c r="Q11" s="29"/>
      <c r="R11" s="29"/>
    </row>
    <row r="12" spans="1:18" ht="2.1" customHeight="1">
      <c r="C12" s="44"/>
      <c r="D12" s="44"/>
      <c r="E12" s="44"/>
      <c r="F12" s="44"/>
      <c r="G12" s="44"/>
      <c r="H12" s="44"/>
      <c r="I12" s="44"/>
      <c r="J12" s="44"/>
      <c r="K12" s="44"/>
      <c r="L12" s="46"/>
      <c r="M12" s="46"/>
      <c r="N12" s="46"/>
      <c r="O12" s="44"/>
      <c r="P12" s="44"/>
      <c r="Q12" s="29"/>
      <c r="R12" s="29"/>
    </row>
    <row r="13" spans="1:18" ht="2.1" customHeight="1">
      <c r="C13" s="44"/>
      <c r="D13" s="44"/>
      <c r="E13" s="44"/>
      <c r="F13" s="44"/>
      <c r="G13" s="44"/>
      <c r="H13" s="44"/>
      <c r="I13" s="44"/>
      <c r="J13" s="46"/>
      <c r="K13" s="46"/>
      <c r="L13" s="46"/>
      <c r="M13" s="44"/>
      <c r="N13" s="44"/>
      <c r="O13" s="44"/>
      <c r="P13" s="44"/>
      <c r="Q13" s="29"/>
      <c r="R13" s="29"/>
    </row>
    <row r="14" spans="1:18" ht="2.1" customHeight="1">
      <c r="C14" s="44"/>
      <c r="D14" s="44"/>
      <c r="E14" s="44"/>
      <c r="F14" s="44"/>
      <c r="G14" s="44"/>
      <c r="H14" s="46"/>
      <c r="I14" s="65"/>
      <c r="J14" s="46"/>
      <c r="K14" s="44"/>
      <c r="L14" s="44"/>
      <c r="M14" s="44"/>
      <c r="N14" s="44"/>
      <c r="O14" s="44"/>
      <c r="P14" s="44"/>
      <c r="Q14" s="29"/>
      <c r="R14" s="29"/>
    </row>
    <row r="15" spans="1:18" ht="2.1" customHeight="1">
      <c r="C15" s="44"/>
      <c r="D15" s="44"/>
      <c r="E15" s="44"/>
      <c r="F15" s="44"/>
      <c r="G15" s="44"/>
      <c r="H15" s="46"/>
      <c r="I15" s="65"/>
      <c r="J15" s="46"/>
      <c r="K15" s="44"/>
      <c r="L15" s="44"/>
      <c r="M15" s="44"/>
      <c r="N15" s="44"/>
      <c r="O15" s="44"/>
      <c r="P15" s="44"/>
      <c r="Q15" s="29"/>
      <c r="R15" s="29"/>
    </row>
    <row r="16" spans="1:18" ht="36">
      <c r="C16" s="51" t="s">
        <v>105</v>
      </c>
      <c r="D16" s="51" t="s">
        <v>106</v>
      </c>
      <c r="E16" s="51" t="s">
        <v>107</v>
      </c>
      <c r="F16" s="51" t="s">
        <v>108</v>
      </c>
      <c r="G16" s="51" t="s">
        <v>109</v>
      </c>
      <c r="H16" s="51" t="s">
        <v>110</v>
      </c>
      <c r="I16" s="51" t="s">
        <v>103</v>
      </c>
      <c r="J16" s="51" t="s">
        <v>104</v>
      </c>
      <c r="K16" s="51" t="s">
        <v>70</v>
      </c>
    </row>
    <row r="17" spans="2:18">
      <c r="C17" s="60" t="s">
        <v>111</v>
      </c>
      <c r="D17" s="76"/>
      <c r="E17" s="76"/>
      <c r="F17" s="76"/>
      <c r="G17" s="76"/>
      <c r="H17" s="77"/>
      <c r="I17" s="68">
        <v>0</v>
      </c>
      <c r="J17" s="69">
        <v>0</v>
      </c>
      <c r="K17" s="70">
        <v>0</v>
      </c>
    </row>
    <row r="18" spans="2:18">
      <c r="C18" s="60" t="s">
        <v>112</v>
      </c>
      <c r="D18" s="76"/>
      <c r="E18" s="76"/>
      <c r="F18" s="76"/>
      <c r="G18" s="76"/>
      <c r="H18" s="77"/>
      <c r="I18" s="68">
        <v>0</v>
      </c>
      <c r="J18" s="69">
        <v>0</v>
      </c>
      <c r="K18" s="70">
        <v>0</v>
      </c>
    </row>
    <row r="19" spans="2:18">
      <c r="C19" s="60" t="s">
        <v>113</v>
      </c>
      <c r="D19" s="76"/>
      <c r="E19" s="76"/>
      <c r="F19" s="76"/>
      <c r="G19" s="76"/>
      <c r="H19" s="77"/>
      <c r="I19" s="68">
        <v>215495</v>
      </c>
      <c r="J19" s="69">
        <v>212017</v>
      </c>
      <c r="K19" s="70">
        <v>99.1</v>
      </c>
    </row>
    <row r="20" spans="2:18" ht="48">
      <c r="B20" s="55">
        <v>1</v>
      </c>
      <c r="C20" s="9" t="s">
        <v>114</v>
      </c>
      <c r="D20" s="61" t="s">
        <v>113</v>
      </c>
      <c r="E20" s="13" t="s">
        <v>115</v>
      </c>
      <c r="F20" s="13" t="s">
        <v>116</v>
      </c>
      <c r="G20" s="13" t="s">
        <v>117</v>
      </c>
      <c r="H20" s="28">
        <v>779075.46</v>
      </c>
      <c r="I20" s="10">
        <v>38442</v>
      </c>
      <c r="J20" s="63">
        <v>38184</v>
      </c>
      <c r="K20" s="11">
        <v>17.850000000000001</v>
      </c>
    </row>
    <row r="21" spans="2:18" ht="48">
      <c r="B21" s="55">
        <v>2</v>
      </c>
      <c r="C21" s="9" t="s">
        <v>118</v>
      </c>
      <c r="D21" s="61" t="s">
        <v>113</v>
      </c>
      <c r="E21" s="13" t="s">
        <v>115</v>
      </c>
      <c r="F21" s="13" t="s">
        <v>119</v>
      </c>
      <c r="G21" s="13" t="s">
        <v>117</v>
      </c>
      <c r="H21" s="28">
        <v>190291.111</v>
      </c>
      <c r="I21" s="10">
        <v>38091</v>
      </c>
      <c r="J21" s="63">
        <v>38265</v>
      </c>
      <c r="K21" s="11">
        <v>17.89</v>
      </c>
    </row>
    <row r="22" spans="2:18" ht="24">
      <c r="B22" s="55">
        <v>3</v>
      </c>
      <c r="C22" s="9" t="s">
        <v>120</v>
      </c>
      <c r="D22" s="61" t="s">
        <v>113</v>
      </c>
      <c r="E22" s="13" t="s">
        <v>115</v>
      </c>
      <c r="F22" s="13" t="s">
        <v>121</v>
      </c>
      <c r="G22" s="13" t="s">
        <v>117</v>
      </c>
      <c r="H22" s="28">
        <v>768.38400000000001</v>
      </c>
      <c r="I22" s="10">
        <v>3671</v>
      </c>
      <c r="J22" s="63">
        <v>3988</v>
      </c>
      <c r="K22" s="11">
        <v>1.86</v>
      </c>
    </row>
    <row r="23" spans="2:18" ht="60">
      <c r="B23" s="55">
        <v>4</v>
      </c>
      <c r="C23" s="9" t="s">
        <v>122</v>
      </c>
      <c r="D23" s="61" t="s">
        <v>113</v>
      </c>
      <c r="E23" s="13" t="s">
        <v>115</v>
      </c>
      <c r="F23" s="13" t="s">
        <v>123</v>
      </c>
      <c r="G23" s="13" t="s">
        <v>117</v>
      </c>
      <c r="H23" s="28">
        <v>61795.34</v>
      </c>
      <c r="I23" s="10">
        <v>37752</v>
      </c>
      <c r="J23" s="63">
        <v>38281</v>
      </c>
      <c r="K23" s="11">
        <v>17.89</v>
      </c>
    </row>
    <row r="24" spans="2:18" ht="36">
      <c r="B24" s="55">
        <v>5</v>
      </c>
      <c r="C24" s="9" t="s">
        <v>124</v>
      </c>
      <c r="D24" s="61" t="s">
        <v>113</v>
      </c>
      <c r="E24" s="13" t="s">
        <v>115</v>
      </c>
      <c r="F24" s="13" t="s">
        <v>125</v>
      </c>
      <c r="G24" s="13" t="s">
        <v>117</v>
      </c>
      <c r="H24" s="28">
        <v>13859.909</v>
      </c>
      <c r="I24" s="10">
        <v>6203</v>
      </c>
      <c r="J24" s="63">
        <v>6287</v>
      </c>
      <c r="K24" s="11">
        <v>2.94</v>
      </c>
    </row>
    <row r="25" spans="2:18" ht="36">
      <c r="B25" s="55">
        <v>6</v>
      </c>
      <c r="C25" s="9" t="s">
        <v>126</v>
      </c>
      <c r="D25" s="61" t="s">
        <v>113</v>
      </c>
      <c r="E25" s="13" t="s">
        <v>115</v>
      </c>
      <c r="F25" s="13" t="s">
        <v>127</v>
      </c>
      <c r="G25" s="13" t="s">
        <v>117</v>
      </c>
      <c r="H25" s="28">
        <v>46878.726000000002</v>
      </c>
      <c r="I25" s="10">
        <v>40058</v>
      </c>
      <c r="J25" s="63">
        <v>38230</v>
      </c>
      <c r="K25" s="11">
        <v>17.87</v>
      </c>
    </row>
    <row r="26" spans="2:18" ht="48">
      <c r="B26" s="55">
        <v>7</v>
      </c>
      <c r="C26" s="9" t="s">
        <v>128</v>
      </c>
      <c r="D26" s="61" t="s">
        <v>113</v>
      </c>
      <c r="E26" s="13" t="s">
        <v>115</v>
      </c>
      <c r="F26" s="13" t="s">
        <v>129</v>
      </c>
      <c r="G26" s="13" t="s">
        <v>117</v>
      </c>
      <c r="H26" s="28">
        <v>14641.925999999999</v>
      </c>
      <c r="I26" s="10">
        <v>11276</v>
      </c>
      <c r="J26" s="63">
        <v>10505</v>
      </c>
      <c r="K26" s="11">
        <v>4.91</v>
      </c>
    </row>
    <row r="27" spans="2:18" ht="60">
      <c r="B27" s="55">
        <v>8</v>
      </c>
      <c r="C27" s="9" t="s">
        <v>130</v>
      </c>
      <c r="D27" s="61" t="s">
        <v>113</v>
      </c>
      <c r="E27" s="13" t="s">
        <v>115</v>
      </c>
      <c r="F27" s="13" t="s">
        <v>131</v>
      </c>
      <c r="G27" s="13" t="s">
        <v>117</v>
      </c>
      <c r="H27" s="28">
        <v>338781.43</v>
      </c>
      <c r="I27" s="10">
        <v>40002</v>
      </c>
      <c r="J27" s="63">
        <v>38277</v>
      </c>
      <c r="K27" s="11">
        <v>17.89</v>
      </c>
    </row>
    <row r="28" spans="2:18" ht="15">
      <c r="C28" s="71" t="s">
        <v>74</v>
      </c>
      <c r="D28" s="75"/>
      <c r="E28" s="75"/>
      <c r="F28" s="75"/>
      <c r="G28" s="75"/>
      <c r="H28" s="78"/>
      <c r="I28" s="72">
        <v>215495</v>
      </c>
      <c r="J28" s="73">
        <v>212017</v>
      </c>
      <c r="K28" s="74">
        <v>99.1</v>
      </c>
    </row>
    <row r="29" spans="2:18" ht="2.1" customHeight="1">
      <c r="C29" s="44"/>
      <c r="D29" s="44"/>
      <c r="E29" s="44"/>
      <c r="F29" s="44"/>
      <c r="G29" s="44"/>
      <c r="H29" s="44"/>
      <c r="I29" s="46"/>
      <c r="J29" s="65"/>
      <c r="K29" s="46"/>
      <c r="L29" s="44"/>
      <c r="M29" s="44"/>
      <c r="N29" s="44"/>
      <c r="O29" s="44"/>
      <c r="P29" s="44"/>
      <c r="Q29" s="29"/>
      <c r="R29" s="29"/>
    </row>
    <row r="30" spans="2:18" ht="2.1" customHeight="1">
      <c r="C30" s="44"/>
      <c r="D30" s="44"/>
      <c r="E30" s="44"/>
      <c r="F30" s="44"/>
      <c r="G30" s="44"/>
      <c r="H30" s="44"/>
      <c r="I30" s="44"/>
      <c r="J30" s="46"/>
      <c r="K30" s="46"/>
      <c r="L30" s="46"/>
      <c r="M30" s="44"/>
      <c r="N30" s="44"/>
      <c r="O30" s="44"/>
      <c r="P30" s="44"/>
      <c r="Q30" s="29"/>
      <c r="R30" s="29"/>
    </row>
    <row r="31" spans="2:18" ht="2.1" customHeight="1">
      <c r="C31" s="44"/>
      <c r="D31" s="44"/>
      <c r="E31" s="44"/>
      <c r="F31" s="46"/>
      <c r="G31" s="46"/>
      <c r="H31" s="46"/>
      <c r="I31" s="44"/>
      <c r="J31" s="44"/>
      <c r="K31" s="44"/>
      <c r="L31" s="44"/>
      <c r="M31" s="44"/>
      <c r="N31" s="44"/>
      <c r="O31" s="44"/>
      <c r="P31" s="44"/>
      <c r="Q31" s="29"/>
      <c r="R31" s="29"/>
    </row>
    <row r="32" spans="2:18" ht="2.1" customHeight="1">
      <c r="C32" s="44"/>
      <c r="D32" s="44"/>
      <c r="E32" s="44"/>
      <c r="F32" s="44"/>
      <c r="G32" s="44"/>
      <c r="H32" s="44"/>
      <c r="I32" s="46"/>
      <c r="J32" s="46"/>
      <c r="K32" s="46"/>
      <c r="L32" s="46"/>
      <c r="M32" s="44"/>
      <c r="N32" s="44"/>
      <c r="O32" s="44"/>
      <c r="P32" s="44"/>
      <c r="Q32" s="29"/>
      <c r="R32" s="29"/>
    </row>
    <row r="33" spans="2:9" s="5" customFormat="1" ht="2.1" customHeight="1">
      <c r="B33" s="55"/>
      <c r="I33" s="66"/>
    </row>
  </sheetData>
  <mergeCells count="2">
    <mergeCell ref="C2:J2"/>
    <mergeCell ref="C3:F3"/>
  </mergeCells>
  <conditionalFormatting sqref="D6:J6 D14:J14 D17:K29 D32:L32">
    <cfRule type="cellIs" dxfId="5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2" fitToHeight="6" orientation="landscape" r:id="rId1"/>
  <headerFooter>
    <oddHeader>&amp;C&amp;8str. &amp;P / &amp;N&amp;R&amp;8&amp;A&amp;L&amp;7Pekao Obligacji Europejskich Plus   (subfundusz w Pekao Walutowy FIO)</oddHeader>
    <oddFooter>&amp;C&amp;8s. &amp;P / &amp;N TAB&amp;R12/31/2024&amp;L&amp;7Sprawozdanie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tabColor indexed="10"/>
    <pageSetUpPr fitToPage="1"/>
  </sheetPr>
  <dimension ref="A1:P12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55" customWidth="1"/>
    <col min="3" max="3" width="42.75" customWidth="1"/>
    <col min="4" max="11" width="13.75" customWidth="1"/>
    <col min="12" max="12" width="1.375" customWidth="1"/>
    <col min="13" max="14" width="3.625" customWidth="1"/>
    <col min="15" max="15" width="0" hidden="1" customWidth="1"/>
    <col min="17" max="16384" width="9" hidden="1"/>
  </cols>
  <sheetData>
    <row r="1" spans="1:11" s="108" customFormat="1" ht="18" customHeight="1">
      <c r="A1" s="107"/>
      <c r="B1" s="107"/>
    </row>
    <row r="2" spans="1:11" ht="43.5" customHeight="1">
      <c r="C2" s="80" t="s">
        <v>165</v>
      </c>
      <c r="D2" s="80"/>
      <c r="E2" s="80"/>
      <c r="F2" s="80"/>
      <c r="G2" s="80"/>
      <c r="H2" s="80"/>
    </row>
    <row r="3" spans="1:11">
      <c r="C3" s="87" t="s">
        <v>166</v>
      </c>
      <c r="D3" s="87"/>
      <c r="E3" s="87"/>
      <c r="F3" s="87"/>
    </row>
    <row r="4" spans="1:11" ht="15">
      <c r="C4" s="56" t="s">
        <v>21</v>
      </c>
      <c r="D4" s="1"/>
    </row>
    <row r="5" spans="1:11" ht="7.5" customHeight="1"/>
    <row r="6" spans="1:11" ht="6.75" customHeight="1">
      <c r="C6" s="3"/>
      <c r="D6" s="3"/>
      <c r="E6" s="3"/>
      <c r="F6" s="3"/>
      <c r="G6" s="3"/>
      <c r="H6" s="3"/>
      <c r="I6" s="3"/>
      <c r="J6" s="3"/>
      <c r="K6" s="3"/>
    </row>
    <row r="7" spans="1:11" ht="7.5" customHeight="1">
      <c r="C7" s="3"/>
      <c r="D7" s="3"/>
      <c r="E7" s="3"/>
      <c r="F7" s="3"/>
      <c r="G7" s="3"/>
      <c r="H7" s="3"/>
      <c r="I7" s="3"/>
      <c r="J7" s="3"/>
      <c r="K7" s="3"/>
    </row>
    <row r="8" spans="1:11" ht="5.25" customHeight="1">
      <c r="C8" s="3"/>
      <c r="D8" s="3"/>
      <c r="E8" s="3"/>
      <c r="F8" s="3"/>
      <c r="G8" s="3"/>
      <c r="H8" s="3"/>
      <c r="I8" s="3"/>
      <c r="J8" s="3"/>
      <c r="K8" s="3"/>
    </row>
    <row r="9" spans="1:11" ht="6.75" customHeight="1">
      <c r="C9" s="3"/>
      <c r="D9" s="3"/>
      <c r="E9" s="3"/>
      <c r="F9" s="3"/>
      <c r="G9" s="3"/>
      <c r="H9" s="3"/>
      <c r="I9" s="3"/>
      <c r="J9" s="3"/>
      <c r="K9" s="3"/>
    </row>
    <row r="10" spans="1:11" s="5" customFormat="1" ht="6" customHeight="1">
      <c r="B10" s="55"/>
    </row>
    <row r="11" spans="1:11" s="5" customFormat="1" ht="12">
      <c r="B11" s="55"/>
      <c r="C11" s="88"/>
      <c r="D11" s="88"/>
      <c r="E11" s="88"/>
      <c r="F11" s="88"/>
      <c r="G11" s="88"/>
      <c r="H11" s="88"/>
    </row>
    <row r="12" spans="1:11" ht="7.5" customHeight="1"/>
  </sheetData>
  <mergeCells count="3">
    <mergeCell ref="C2:H2"/>
    <mergeCell ref="C11:H11"/>
    <mergeCell ref="C3:F3"/>
  </mergeCells>
  <conditionalFormatting sqref="D8:E8 D10:K10">
    <cfRule type="cellIs" dxfId="4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Obligacji Europejskich Plus   (subfundusz w Pekao Walutowy FIO)</oddHeader>
    <oddFooter>&amp;C&amp;8s. &amp;P / &amp;N TAB&amp;R12/31/2024&amp;L&amp;7Sprawozdanie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tabColor indexed="10"/>
    <pageSetUpPr fitToPage="1"/>
  </sheetPr>
  <dimension ref="A1:K47"/>
  <sheetViews>
    <sheetView showGridLines="0" workbookViewId="0">
      <pane xSplit="2" ySplit="11" topLeftCell="C24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1.375" customWidth="1" collapsed="1"/>
    <col min="8" max="9" width="3.625" customWidth="1"/>
    <col min="10" max="10" width="0" hidden="1" customWidth="1"/>
    <col min="12" max="16384" width="9" hidden="1"/>
  </cols>
  <sheetData>
    <row r="1" spans="1:6" s="108" customFormat="1" ht="24" customHeight="1">
      <c r="A1" s="107"/>
      <c r="B1" s="107"/>
    </row>
    <row r="2" spans="1:6" ht="47.25" customHeight="1">
      <c r="B2" s="80" t="s">
        <v>165</v>
      </c>
      <c r="C2" s="80"/>
      <c r="D2" s="80"/>
    </row>
    <row r="3" spans="1:6">
      <c r="B3" s="87" t="s">
        <v>166</v>
      </c>
      <c r="C3" s="87"/>
      <c r="D3" s="87"/>
      <c r="E3" s="87"/>
    </row>
    <row r="4" spans="1:6" ht="6" customHeight="1">
      <c r="B4" s="54"/>
      <c r="C4" s="54"/>
      <c r="D4" s="54"/>
      <c r="E4" s="54"/>
    </row>
    <row r="5" spans="1:6" ht="15">
      <c r="B5" s="67" t="s">
        <v>51</v>
      </c>
      <c r="C5" s="91" t="s">
        <v>1</v>
      </c>
      <c r="D5" s="92"/>
      <c r="E5" s="92"/>
      <c r="F5" s="92"/>
    </row>
    <row r="6" spans="1:6" ht="25.5" customHeight="1">
      <c r="C6" s="90" t="s">
        <v>2</v>
      </c>
      <c r="D6" s="90"/>
    </row>
    <row r="7" spans="1:6">
      <c r="B7" s="58"/>
      <c r="C7" s="52">
        <v>45657</v>
      </c>
      <c r="D7" s="52">
        <v>45291</v>
      </c>
    </row>
    <row r="8" spans="1:6">
      <c r="B8" s="16" t="s">
        <v>52</v>
      </c>
      <c r="C8" s="34">
        <v>213950</v>
      </c>
      <c r="D8" s="34">
        <v>150247</v>
      </c>
    </row>
    <row r="9" spans="1:6">
      <c r="B9" s="17" t="s">
        <v>53</v>
      </c>
      <c r="C9" s="30">
        <v>1913</v>
      </c>
      <c r="D9" s="30">
        <v>964</v>
      </c>
    </row>
    <row r="10" spans="1:6">
      <c r="B10" s="17" t="s">
        <v>54</v>
      </c>
      <c r="C10" s="30">
        <v>20</v>
      </c>
      <c r="D10" s="30">
        <v>14</v>
      </c>
    </row>
    <row r="11" spans="1:6">
      <c r="B11" s="17" t="s">
        <v>55</v>
      </c>
      <c r="C11" s="30">
        <v>0</v>
      </c>
      <c r="D11" s="30">
        <v>0</v>
      </c>
    </row>
    <row r="12" spans="1:6">
      <c r="B12" s="17" t="s">
        <v>56</v>
      </c>
      <c r="C12" s="30">
        <v>0</v>
      </c>
      <c r="D12" s="30">
        <v>0</v>
      </c>
    </row>
    <row r="13" spans="1:6">
      <c r="B13" s="17" t="s">
        <v>57</v>
      </c>
      <c r="C13" s="30">
        <v>212017</v>
      </c>
      <c r="D13" s="30">
        <v>149269</v>
      </c>
    </row>
    <row r="14" spans="1:6">
      <c r="B14" s="17" t="s">
        <v>58</v>
      </c>
      <c r="C14" s="30">
        <v>0</v>
      </c>
      <c r="D14" s="30">
        <v>0</v>
      </c>
    </row>
    <row r="15" spans="1:6">
      <c r="B15" s="16" t="s">
        <v>59</v>
      </c>
      <c r="C15" s="34">
        <v>1439</v>
      </c>
      <c r="D15" s="34">
        <v>222</v>
      </c>
    </row>
    <row r="16" spans="1:6">
      <c r="B16" s="16" t="s">
        <v>60</v>
      </c>
      <c r="C16" s="34">
        <v>212511</v>
      </c>
      <c r="D16" s="34">
        <v>150025</v>
      </c>
    </row>
    <row r="17" spans="2:4">
      <c r="B17" s="16" t="s">
        <v>61</v>
      </c>
      <c r="C17" s="34">
        <v>259640</v>
      </c>
      <c r="D17" s="34">
        <v>202380</v>
      </c>
    </row>
    <row r="18" spans="2:4">
      <c r="B18" s="17" t="s">
        <v>62</v>
      </c>
      <c r="C18" s="30">
        <v>1703491</v>
      </c>
      <c r="D18" s="30">
        <v>1626079</v>
      </c>
    </row>
    <row r="19" spans="2:4">
      <c r="B19" s="17" t="s">
        <v>63</v>
      </c>
      <c r="C19" s="30">
        <v>-1443851</v>
      </c>
      <c r="D19" s="30">
        <v>-1423699</v>
      </c>
    </row>
    <row r="20" spans="2:4">
      <c r="B20" s="16" t="s">
        <v>64</v>
      </c>
      <c r="C20" s="34">
        <v>-43649</v>
      </c>
      <c r="D20" s="34">
        <v>-41484</v>
      </c>
    </row>
    <row r="21" spans="2:4">
      <c r="B21" s="17" t="s">
        <v>65</v>
      </c>
      <c r="C21" s="30">
        <v>-9887</v>
      </c>
      <c r="D21" s="30">
        <v>-8180</v>
      </c>
    </row>
    <row r="22" spans="2:4">
      <c r="B22" s="17" t="s">
        <v>66</v>
      </c>
      <c r="C22" s="30">
        <v>-33762</v>
      </c>
      <c r="D22" s="30">
        <v>-33304</v>
      </c>
    </row>
    <row r="23" spans="2:4">
      <c r="B23" s="16" t="s">
        <v>67</v>
      </c>
      <c r="C23" s="34">
        <v>-3480</v>
      </c>
      <c r="D23" s="34">
        <v>-10871</v>
      </c>
    </row>
    <row r="24" spans="2:4">
      <c r="B24" s="16" t="s">
        <v>68</v>
      </c>
      <c r="C24" s="34">
        <v>212511</v>
      </c>
      <c r="D24" s="34">
        <v>150025</v>
      </c>
    </row>
    <row r="25" spans="2:4">
      <c r="B25" s="16"/>
      <c r="C25" s="35"/>
      <c r="D25" s="35"/>
    </row>
    <row r="26" spans="2:4">
      <c r="B26" s="18" t="s">
        <v>69</v>
      </c>
      <c r="C26" s="36">
        <v>4984136.7589999996</v>
      </c>
      <c r="D26" s="36">
        <v>3619826.6329999999</v>
      </c>
    </row>
    <row r="27" spans="2:4">
      <c r="B27" s="17" t="s">
        <v>18</v>
      </c>
      <c r="C27" s="36">
        <v>4509005.8159999996</v>
      </c>
      <c r="D27" s="36">
        <v>3312580.0359999998</v>
      </c>
    </row>
    <row r="28" spans="2:4">
      <c r="B28" s="17" t="s">
        <v>43</v>
      </c>
      <c r="C28" s="36">
        <v>0</v>
      </c>
      <c r="D28" s="36">
        <v>0</v>
      </c>
    </row>
    <row r="29" spans="2:4">
      <c r="B29" s="17" t="s">
        <v>23</v>
      </c>
      <c r="C29" s="36">
        <v>0</v>
      </c>
      <c r="D29" s="36">
        <v>0</v>
      </c>
    </row>
    <row r="30" spans="2:4">
      <c r="B30" s="17" t="s">
        <v>42</v>
      </c>
      <c r="C30" s="36">
        <v>0</v>
      </c>
      <c r="D30" s="36">
        <v>0</v>
      </c>
    </row>
    <row r="31" spans="2:4">
      <c r="B31" s="17" t="s">
        <v>24</v>
      </c>
      <c r="C31" s="36">
        <v>475130.94300000003</v>
      </c>
      <c r="D31" s="36">
        <v>307246.59700000001</v>
      </c>
    </row>
    <row r="32" spans="2:4">
      <c r="B32" s="17" t="s">
        <v>44</v>
      </c>
      <c r="C32" s="36">
        <v>0</v>
      </c>
      <c r="D32" s="36">
        <v>0</v>
      </c>
    </row>
    <row r="33" spans="2:4">
      <c r="B33" s="17" t="s">
        <v>45</v>
      </c>
      <c r="C33" s="36">
        <v>0</v>
      </c>
      <c r="D33" s="36">
        <v>0</v>
      </c>
    </row>
    <row r="34" spans="2:4">
      <c r="B34" s="17" t="s">
        <v>46</v>
      </c>
      <c r="C34" s="36">
        <v>0</v>
      </c>
      <c r="D34" s="36">
        <v>0</v>
      </c>
    </row>
    <row r="35" spans="2:4">
      <c r="B35" s="17" t="s">
        <v>47</v>
      </c>
      <c r="C35" s="36">
        <v>0</v>
      </c>
      <c r="D35" s="36">
        <v>0</v>
      </c>
    </row>
    <row r="36" spans="2:4">
      <c r="B36" s="18" t="s">
        <v>48</v>
      </c>
      <c r="C36" s="37">
        <v>42.64</v>
      </c>
      <c r="D36" s="38">
        <v>41.45</v>
      </c>
    </row>
    <row r="37" spans="2:4">
      <c r="B37" s="17" t="s">
        <v>18</v>
      </c>
      <c r="C37" s="38">
        <v>42.64</v>
      </c>
      <c r="D37" s="38">
        <v>41.45</v>
      </c>
    </row>
    <row r="38" spans="2:4">
      <c r="B38" s="17" t="s">
        <v>43</v>
      </c>
      <c r="C38" s="38">
        <v>100</v>
      </c>
      <c r="D38" s="38">
        <v>100</v>
      </c>
    </row>
    <row r="39" spans="2:4">
      <c r="B39" s="17" t="s">
        <v>23</v>
      </c>
      <c r="C39" s="38">
        <v>100</v>
      </c>
      <c r="D39" s="38">
        <v>100</v>
      </c>
    </row>
    <row r="40" spans="2:4">
      <c r="B40" s="17" t="s">
        <v>42</v>
      </c>
      <c r="C40" s="38">
        <v>100</v>
      </c>
      <c r="D40" s="38">
        <v>100</v>
      </c>
    </row>
    <row r="41" spans="2:4">
      <c r="B41" s="17" t="s">
        <v>24</v>
      </c>
      <c r="C41" s="38">
        <v>42.64</v>
      </c>
      <c r="D41" s="38">
        <v>41.45</v>
      </c>
    </row>
    <row r="42" spans="2:4">
      <c r="B42" s="17" t="s">
        <v>44</v>
      </c>
      <c r="C42" s="38">
        <v>100</v>
      </c>
      <c r="D42" s="38">
        <v>100</v>
      </c>
    </row>
    <row r="43" spans="2:4">
      <c r="B43" s="17" t="s">
        <v>45</v>
      </c>
      <c r="C43" s="38">
        <v>100</v>
      </c>
      <c r="D43" s="38">
        <v>100</v>
      </c>
    </row>
    <row r="44" spans="2:4">
      <c r="B44" s="17" t="s">
        <v>46</v>
      </c>
      <c r="C44" s="38">
        <v>100</v>
      </c>
      <c r="D44" s="38">
        <v>100</v>
      </c>
    </row>
    <row r="45" spans="2:4">
      <c r="B45" s="17" t="s">
        <v>47</v>
      </c>
      <c r="C45" s="38">
        <v>100</v>
      </c>
      <c r="D45" s="38">
        <v>100</v>
      </c>
    </row>
    <row r="46" spans="2:4" ht="3.75" customHeight="1">
      <c r="B46" s="89"/>
      <c r="C46" s="89"/>
      <c r="D46" s="89"/>
    </row>
    <row r="47" spans="2:4" ht="6.75" customHeight="1"/>
  </sheetData>
  <mergeCells count="5">
    <mergeCell ref="B2:D2"/>
    <mergeCell ref="B46:D46"/>
    <mergeCell ref="C6:D6"/>
    <mergeCell ref="B3:E3"/>
    <mergeCell ref="C5:F5"/>
  </mergeCells>
  <conditionalFormatting sqref="C6:F6 C8:F46">
    <cfRule type="cellIs" dxfId="3" priority="213" operator="equal">
      <formula>0</formula>
    </cfRule>
    <cfRule type="cellIs" dxfId="2" priority="214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3" fitToHeight="6" orientation="portrait" r:id="rId1"/>
  <headerFooter>
    <oddHeader>&amp;C&amp;8str. &amp;P / &amp;N&amp;R&amp;8&amp;A&amp;L&amp;7Pekao Obligacji Europejskich Plus   (subfundusz w Pekao Walutowy FIO)</oddHeader>
    <oddFooter>&amp;C&amp;8s. &amp;P / &amp;N TAB&amp;R12/31/2024&amp;L&amp;7Sprawozdanie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>
    <tabColor indexed="10"/>
    <pageSetUpPr fitToPage="1"/>
  </sheetPr>
  <dimension ref="A1:M52"/>
  <sheetViews>
    <sheetView showGridLines="0" workbookViewId="0">
      <pane xSplit="2" ySplit="11" topLeftCell="C36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1.25" customWidth="1" collapsed="1"/>
    <col min="8" max="9" width="3.625" customWidth="1"/>
    <col min="10" max="12" width="0" hidden="1" customWidth="1"/>
    <col min="14" max="16384" width="9" hidden="1"/>
  </cols>
  <sheetData>
    <row r="1" spans="1:6" s="108" customFormat="1" ht="21" customHeight="1">
      <c r="A1" s="107"/>
      <c r="B1" s="107"/>
    </row>
    <row r="2" spans="1:6" ht="47.25" customHeight="1">
      <c r="B2" s="80" t="s">
        <v>165</v>
      </c>
      <c r="C2" s="80"/>
      <c r="D2" s="80"/>
    </row>
    <row r="3" spans="1:6">
      <c r="B3" s="87" t="s">
        <v>166</v>
      </c>
      <c r="C3" s="87"/>
      <c r="D3" s="87"/>
    </row>
    <row r="4" spans="1:6" ht="4.5" customHeight="1">
      <c r="B4" s="54"/>
      <c r="C4" s="54"/>
      <c r="D4" s="54"/>
    </row>
    <row r="5" spans="1:6" ht="15">
      <c r="B5" s="67" t="s">
        <v>75</v>
      </c>
      <c r="C5" s="91" t="s">
        <v>3</v>
      </c>
      <c r="D5" s="92"/>
      <c r="E5" s="92"/>
      <c r="F5" s="92"/>
    </row>
    <row r="6" spans="1:6" ht="27.75" customHeight="1">
      <c r="C6" s="90" t="s">
        <v>4</v>
      </c>
      <c r="D6" s="90"/>
    </row>
    <row r="7" spans="1:6" ht="24">
      <c r="B7" s="57"/>
      <c r="C7" s="53" t="s">
        <v>76</v>
      </c>
      <c r="D7" s="53" t="s">
        <v>77</v>
      </c>
    </row>
    <row r="8" spans="1:6">
      <c r="B8" s="7" t="s">
        <v>78</v>
      </c>
      <c r="C8" s="32">
        <v>99</v>
      </c>
      <c r="D8" s="32">
        <v>65</v>
      </c>
    </row>
    <row r="9" spans="1:6">
      <c r="B9" s="19" t="s">
        <v>6</v>
      </c>
      <c r="C9" s="39">
        <v>0</v>
      </c>
      <c r="D9" s="39">
        <v>0</v>
      </c>
    </row>
    <row r="10" spans="1:6">
      <c r="B10" s="19" t="s">
        <v>79</v>
      </c>
      <c r="C10" s="39">
        <v>30</v>
      </c>
      <c r="D10" s="39">
        <v>9</v>
      </c>
    </row>
    <row r="11" spans="1:6">
      <c r="B11" s="19" t="s">
        <v>80</v>
      </c>
      <c r="C11" s="39">
        <v>0</v>
      </c>
      <c r="D11" s="39">
        <v>0</v>
      </c>
    </row>
    <row r="12" spans="1:6">
      <c r="B12" s="19" t="s">
        <v>81</v>
      </c>
      <c r="C12" s="39">
        <v>0</v>
      </c>
      <c r="D12" s="39">
        <v>0</v>
      </c>
    </row>
    <row r="13" spans="1:6">
      <c r="B13" s="19" t="s">
        <v>73</v>
      </c>
      <c r="C13" s="39">
        <v>69</v>
      </c>
      <c r="D13" s="39">
        <v>56</v>
      </c>
    </row>
    <row r="14" spans="1:6">
      <c r="B14" s="20" t="s">
        <v>82</v>
      </c>
      <c r="C14" s="39">
        <v>68</v>
      </c>
      <c r="D14" s="39">
        <v>56</v>
      </c>
    </row>
    <row r="15" spans="1:6">
      <c r="B15" s="7" t="s">
        <v>83</v>
      </c>
      <c r="C15" s="32">
        <v>1806</v>
      </c>
      <c r="D15" s="32">
        <v>1552</v>
      </c>
    </row>
    <row r="16" spans="1:6">
      <c r="B16" s="19" t="s">
        <v>84</v>
      </c>
      <c r="C16" s="39">
        <v>1393</v>
      </c>
      <c r="D16" s="39">
        <v>1141</v>
      </c>
    </row>
    <row r="17" spans="2:4">
      <c r="B17" s="20" t="s">
        <v>85</v>
      </c>
      <c r="C17" s="39">
        <v>1393</v>
      </c>
      <c r="D17" s="39">
        <v>1141</v>
      </c>
    </row>
    <row r="18" spans="2:4">
      <c r="B18" s="20" t="s">
        <v>86</v>
      </c>
      <c r="C18" s="39">
        <v>0</v>
      </c>
      <c r="D18" s="39">
        <v>0</v>
      </c>
    </row>
    <row r="19" spans="2:4">
      <c r="B19" s="19" t="s">
        <v>87</v>
      </c>
      <c r="C19" s="39">
        <v>0</v>
      </c>
      <c r="D19" s="39">
        <v>0</v>
      </c>
    </row>
    <row r="20" spans="2:4">
      <c r="B20" s="19" t="s">
        <v>7</v>
      </c>
      <c r="C20" s="39">
        <v>174</v>
      </c>
      <c r="D20" s="39">
        <v>150</v>
      </c>
    </row>
    <row r="21" spans="2:4">
      <c r="B21" s="19" t="s">
        <v>72</v>
      </c>
      <c r="C21" s="39">
        <v>135</v>
      </c>
      <c r="D21" s="39">
        <v>135</v>
      </c>
    </row>
    <row r="22" spans="2:4">
      <c r="B22" s="19" t="s">
        <v>71</v>
      </c>
      <c r="C22" s="39">
        <v>1</v>
      </c>
      <c r="D22" s="39">
        <v>0</v>
      </c>
    </row>
    <row r="23" spans="2:4">
      <c r="B23" s="19" t="s">
        <v>88</v>
      </c>
      <c r="C23" s="39">
        <v>0</v>
      </c>
      <c r="D23" s="39">
        <v>0</v>
      </c>
    </row>
    <row r="24" spans="2:4">
      <c r="B24" s="19" t="s">
        <v>89</v>
      </c>
      <c r="C24" s="39">
        <v>0</v>
      </c>
      <c r="D24" s="39">
        <v>0</v>
      </c>
    </row>
    <row r="25" spans="2:4">
      <c r="B25" s="19" t="s">
        <v>90</v>
      </c>
      <c r="C25" s="39">
        <v>0</v>
      </c>
      <c r="D25" s="39">
        <v>0</v>
      </c>
    </row>
    <row r="26" spans="2:4">
      <c r="B26" s="19" t="s">
        <v>91</v>
      </c>
      <c r="C26" s="39">
        <v>0</v>
      </c>
      <c r="D26" s="39">
        <v>0</v>
      </c>
    </row>
    <row r="27" spans="2:4">
      <c r="B27" s="19" t="s">
        <v>8</v>
      </c>
      <c r="C27" s="39">
        <v>0</v>
      </c>
      <c r="D27" s="39">
        <v>0</v>
      </c>
    </row>
    <row r="28" spans="2:4">
      <c r="B28" s="19" t="s">
        <v>92</v>
      </c>
      <c r="C28" s="39">
        <v>0</v>
      </c>
      <c r="D28" s="39">
        <v>0</v>
      </c>
    </row>
    <row r="29" spans="2:4">
      <c r="B29" s="19" t="s">
        <v>9</v>
      </c>
      <c r="C29" s="39">
        <v>67</v>
      </c>
      <c r="D29" s="39">
        <v>97</v>
      </c>
    </row>
    <row r="30" spans="2:4">
      <c r="B30" s="19" t="s">
        <v>73</v>
      </c>
      <c r="C30" s="39">
        <v>36</v>
      </c>
      <c r="D30" s="39">
        <v>29</v>
      </c>
    </row>
    <row r="31" spans="2:4">
      <c r="B31" s="7" t="s">
        <v>93</v>
      </c>
      <c r="C31" s="32">
        <v>0</v>
      </c>
      <c r="D31" s="32">
        <v>0</v>
      </c>
    </row>
    <row r="32" spans="2:4">
      <c r="B32" s="7" t="s">
        <v>94</v>
      </c>
      <c r="C32" s="32">
        <v>1806</v>
      </c>
      <c r="D32" s="32">
        <v>1552</v>
      </c>
    </row>
    <row r="33" spans="2:6">
      <c r="B33" s="7" t="s">
        <v>95</v>
      </c>
      <c r="C33" s="32">
        <v>-1707</v>
      </c>
      <c r="D33" s="32">
        <v>-1487</v>
      </c>
    </row>
    <row r="34" spans="2:6">
      <c r="B34" s="7" t="s">
        <v>96</v>
      </c>
      <c r="C34" s="32">
        <v>6933</v>
      </c>
      <c r="D34" s="32">
        <v>2278</v>
      </c>
    </row>
    <row r="35" spans="2:6">
      <c r="B35" s="19" t="s">
        <v>97</v>
      </c>
      <c r="C35" s="39">
        <v>-458</v>
      </c>
      <c r="D35" s="39">
        <v>-751</v>
      </c>
    </row>
    <row r="36" spans="2:6">
      <c r="B36" s="19" t="s">
        <v>98</v>
      </c>
      <c r="C36" s="39">
        <v>7391</v>
      </c>
      <c r="D36" s="39">
        <v>3029</v>
      </c>
    </row>
    <row r="37" spans="2:6">
      <c r="B37" s="20" t="s">
        <v>99</v>
      </c>
      <c r="C37" s="39">
        <v>-2571</v>
      </c>
      <c r="D37" s="39">
        <v>-11815</v>
      </c>
    </row>
    <row r="38" spans="2:6">
      <c r="B38" s="7" t="s">
        <v>100</v>
      </c>
      <c r="C38" s="32">
        <v>5226</v>
      </c>
      <c r="D38" s="32">
        <v>791</v>
      </c>
    </row>
    <row r="39" spans="2:6">
      <c r="B39" s="7" t="s">
        <v>101</v>
      </c>
      <c r="C39" s="32">
        <v>0</v>
      </c>
      <c r="D39" s="32">
        <v>0</v>
      </c>
    </row>
    <row r="40" spans="2:6" ht="6.75" customHeight="1">
      <c r="B40" s="27"/>
      <c r="C40" s="40"/>
      <c r="D40" s="40"/>
      <c r="E40" s="40"/>
      <c r="F40" s="40"/>
    </row>
    <row r="41" spans="2:6">
      <c r="B41" s="18" t="s">
        <v>164</v>
      </c>
      <c r="C41" s="37">
        <v>1.19</v>
      </c>
      <c r="D41" s="37">
        <v>0.2</v>
      </c>
    </row>
    <row r="42" spans="2:6">
      <c r="B42" s="20" t="s">
        <v>18</v>
      </c>
      <c r="C42" s="41">
        <v>1.19</v>
      </c>
      <c r="D42" s="41">
        <v>0.2</v>
      </c>
    </row>
    <row r="43" spans="2:6">
      <c r="B43" s="20" t="s">
        <v>43</v>
      </c>
      <c r="C43" s="41">
        <v>0</v>
      </c>
      <c r="D43" s="41">
        <v>0</v>
      </c>
    </row>
    <row r="44" spans="2:6">
      <c r="B44" s="20" t="s">
        <v>23</v>
      </c>
      <c r="C44" s="41">
        <v>0</v>
      </c>
      <c r="D44" s="41">
        <v>0</v>
      </c>
    </row>
    <row r="45" spans="2:6">
      <c r="B45" s="20" t="s">
        <v>42</v>
      </c>
      <c r="C45" s="41">
        <v>0</v>
      </c>
      <c r="D45" s="41">
        <v>0</v>
      </c>
    </row>
    <row r="46" spans="2:6">
      <c r="B46" s="20" t="s">
        <v>24</v>
      </c>
      <c r="C46" s="41">
        <v>1.19</v>
      </c>
      <c r="D46" s="41">
        <v>0.2</v>
      </c>
    </row>
    <row r="47" spans="2:6">
      <c r="B47" s="20" t="s">
        <v>44</v>
      </c>
      <c r="C47" s="41">
        <v>0</v>
      </c>
      <c r="D47" s="41">
        <v>0</v>
      </c>
    </row>
    <row r="48" spans="2:6">
      <c r="B48" s="20" t="s">
        <v>45</v>
      </c>
      <c r="C48" s="41">
        <v>0</v>
      </c>
      <c r="D48" s="41">
        <v>0</v>
      </c>
    </row>
    <row r="49" spans="2:4">
      <c r="B49" s="20" t="s">
        <v>46</v>
      </c>
      <c r="C49" s="41">
        <v>0</v>
      </c>
      <c r="D49" s="41">
        <v>0</v>
      </c>
    </row>
    <row r="50" spans="2:4">
      <c r="B50" s="20" t="s">
        <v>47</v>
      </c>
      <c r="C50" s="41">
        <v>0</v>
      </c>
      <c r="D50" s="41">
        <v>0</v>
      </c>
    </row>
    <row r="51" spans="2:4" s="6" customFormat="1" ht="4.5" customHeight="1">
      <c r="B51" s="93"/>
      <c r="C51" s="93"/>
      <c r="D51" s="93"/>
    </row>
    <row r="52" spans="2:4" ht="6.75" customHeight="1"/>
  </sheetData>
  <mergeCells count="5">
    <mergeCell ref="B2:D2"/>
    <mergeCell ref="B51:D51"/>
    <mergeCell ref="C6:D6"/>
    <mergeCell ref="B3:D3"/>
    <mergeCell ref="C5:F5"/>
  </mergeCells>
  <conditionalFormatting sqref="C8:F51">
    <cfRule type="cellIs" dxfId="1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Obligacji Europejskich Plus   (subfundusz w Pekao Walutowy FIO)</oddHeader>
    <oddFooter>&amp;C&amp;8s. &amp;P / &amp;N TAB&amp;R12/31/2024&amp;L&amp;7Sprawozdanie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>
    <tabColor indexed="10"/>
    <pageSetUpPr fitToPage="1"/>
  </sheetPr>
  <dimension ref="A1:O119"/>
  <sheetViews>
    <sheetView showGridLines="0" workbookViewId="0">
      <pane xSplit="2" ySplit="11" topLeftCell="C1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0" hidden="1" customWidth="1"/>
    <col min="16" max="16384" width="9" hidden="1"/>
  </cols>
  <sheetData>
    <row r="1" spans="1:10" s="108" customFormat="1">
      <c r="A1" s="107"/>
      <c r="B1" s="107"/>
    </row>
    <row r="2" spans="1:10" ht="51.75" customHeight="1">
      <c r="B2" s="80" t="s">
        <v>165</v>
      </c>
      <c r="C2" s="80"/>
      <c r="D2" s="80"/>
      <c r="E2" s="80"/>
      <c r="F2" s="80"/>
    </row>
    <row r="3" spans="1:10">
      <c r="B3" s="87" t="s">
        <v>166</v>
      </c>
      <c r="C3" s="87"/>
      <c r="D3" s="87"/>
      <c r="E3" s="87"/>
    </row>
    <row r="4" spans="1:10" ht="3" customHeight="1">
      <c r="B4" s="54"/>
      <c r="C4" s="54"/>
      <c r="D4" s="54"/>
      <c r="E4" s="54"/>
    </row>
    <row r="5" spans="1:10" ht="15">
      <c r="B5" s="67" t="s">
        <v>132</v>
      </c>
      <c r="C5" s="104"/>
      <c r="D5" s="105"/>
      <c r="E5" s="105"/>
      <c r="F5" s="105"/>
      <c r="G5" s="105"/>
      <c r="H5" s="105"/>
      <c r="I5" s="105"/>
      <c r="J5" s="105"/>
    </row>
    <row r="6" spans="1:10" ht="34.5" customHeight="1">
      <c r="C6" s="90" t="s">
        <v>2</v>
      </c>
      <c r="D6" s="90"/>
      <c r="E6" s="90"/>
      <c r="F6" s="90"/>
    </row>
    <row r="7" spans="1:10">
      <c r="B7" s="59"/>
      <c r="C7" s="106" t="s">
        <v>76</v>
      </c>
      <c r="D7" s="106"/>
      <c r="E7" s="106" t="s">
        <v>77</v>
      </c>
      <c r="F7" s="106"/>
      <c r="G7" s="85"/>
      <c r="H7" s="85"/>
      <c r="I7" s="85"/>
      <c r="J7" s="85"/>
    </row>
    <row r="8" spans="1:10">
      <c r="B8" s="9" t="s">
        <v>22</v>
      </c>
      <c r="C8" s="101"/>
      <c r="D8" s="101"/>
      <c r="E8" s="101"/>
      <c r="F8" s="101"/>
      <c r="G8" s="101"/>
      <c r="H8" s="101"/>
      <c r="I8" s="101"/>
      <c r="J8" s="101"/>
    </row>
    <row r="9" spans="1:10" ht="24">
      <c r="B9" s="9" t="s">
        <v>133</v>
      </c>
      <c r="C9" s="101">
        <v>150025</v>
      </c>
      <c r="D9" s="101"/>
      <c r="E9" s="101">
        <v>140088</v>
      </c>
      <c r="F9" s="101"/>
      <c r="G9" s="85"/>
      <c r="H9" s="85"/>
      <c r="I9" s="85"/>
      <c r="J9" s="85"/>
    </row>
    <row r="10" spans="1:10">
      <c r="B10" s="9" t="s">
        <v>134</v>
      </c>
      <c r="C10" s="101">
        <v>5226</v>
      </c>
      <c r="D10" s="101"/>
      <c r="E10" s="101">
        <v>791</v>
      </c>
      <c r="F10" s="101"/>
      <c r="G10" s="85"/>
      <c r="H10" s="85"/>
      <c r="I10" s="85"/>
      <c r="J10" s="85"/>
    </row>
    <row r="11" spans="1:10">
      <c r="B11" s="12" t="s">
        <v>135</v>
      </c>
      <c r="C11" s="101">
        <v>-1707</v>
      </c>
      <c r="D11" s="101"/>
      <c r="E11" s="101">
        <v>-1487</v>
      </c>
      <c r="F11" s="101"/>
      <c r="G11" s="85"/>
      <c r="H11" s="85"/>
      <c r="I11" s="85"/>
      <c r="J11" s="85"/>
    </row>
    <row r="12" spans="1:10">
      <c r="B12" s="12" t="s">
        <v>136</v>
      </c>
      <c r="C12" s="101">
        <v>-458</v>
      </c>
      <c r="D12" s="101"/>
      <c r="E12" s="101">
        <v>-751</v>
      </c>
      <c r="F12" s="101"/>
      <c r="G12" s="85"/>
      <c r="H12" s="85"/>
      <c r="I12" s="85"/>
      <c r="J12" s="85"/>
    </row>
    <row r="13" spans="1:10" ht="24">
      <c r="B13" s="12" t="s">
        <v>137</v>
      </c>
      <c r="C13" s="101">
        <v>7391</v>
      </c>
      <c r="D13" s="101"/>
      <c r="E13" s="101">
        <v>3029</v>
      </c>
      <c r="F13" s="101"/>
      <c r="G13" s="85"/>
      <c r="H13" s="85"/>
      <c r="I13" s="85"/>
      <c r="J13" s="85"/>
    </row>
    <row r="14" spans="1:10">
      <c r="B14" s="9" t="s">
        <v>138</v>
      </c>
      <c r="C14" s="101">
        <v>5226</v>
      </c>
      <c r="D14" s="101"/>
      <c r="E14" s="101">
        <v>791</v>
      </c>
      <c r="F14" s="101"/>
      <c r="G14" s="85"/>
      <c r="H14" s="85"/>
      <c r="I14" s="85"/>
      <c r="J14" s="85"/>
    </row>
    <row r="15" spans="1:10">
      <c r="B15" s="9" t="s">
        <v>139</v>
      </c>
      <c r="C15" s="101">
        <v>0</v>
      </c>
      <c r="D15" s="101"/>
      <c r="E15" s="101">
        <v>0</v>
      </c>
      <c r="F15" s="101"/>
      <c r="G15" s="85"/>
      <c r="H15" s="85"/>
      <c r="I15" s="85"/>
      <c r="J15" s="85"/>
    </row>
    <row r="16" spans="1:10">
      <c r="B16" s="12" t="s">
        <v>140</v>
      </c>
      <c r="C16" s="101">
        <v>0</v>
      </c>
      <c r="D16" s="101"/>
      <c r="E16" s="101">
        <v>0</v>
      </c>
      <c r="F16" s="101"/>
      <c r="G16" s="85"/>
      <c r="H16" s="85"/>
      <c r="I16" s="85"/>
      <c r="J16" s="85"/>
    </row>
    <row r="17" spans="2:10">
      <c r="B17" s="12" t="s">
        <v>141</v>
      </c>
      <c r="C17" s="101">
        <v>0</v>
      </c>
      <c r="D17" s="101"/>
      <c r="E17" s="101">
        <v>0</v>
      </c>
      <c r="F17" s="101"/>
      <c r="G17" s="85"/>
      <c r="H17" s="85"/>
      <c r="I17" s="85"/>
      <c r="J17" s="85"/>
    </row>
    <row r="18" spans="2:10">
      <c r="B18" s="12" t="s">
        <v>142</v>
      </c>
      <c r="C18" s="101">
        <v>0</v>
      </c>
      <c r="D18" s="101"/>
      <c r="E18" s="101">
        <v>0</v>
      </c>
      <c r="F18" s="101"/>
      <c r="G18" s="85"/>
      <c r="H18" s="85"/>
      <c r="I18" s="85"/>
      <c r="J18" s="85"/>
    </row>
    <row r="19" spans="2:10">
      <c r="B19" s="9" t="s">
        <v>143</v>
      </c>
      <c r="C19" s="101">
        <v>57260</v>
      </c>
      <c r="D19" s="101"/>
      <c r="E19" s="101">
        <v>9146</v>
      </c>
      <c r="F19" s="101"/>
      <c r="G19" s="85"/>
      <c r="H19" s="85"/>
      <c r="I19" s="85"/>
      <c r="J19" s="85"/>
    </row>
    <row r="20" spans="2:10">
      <c r="B20" s="12" t="s">
        <v>144</v>
      </c>
      <c r="C20" s="101">
        <v>77412</v>
      </c>
      <c r="D20" s="101"/>
      <c r="E20" s="101">
        <v>22875</v>
      </c>
      <c r="F20" s="101"/>
      <c r="G20" s="85"/>
      <c r="H20" s="85"/>
      <c r="I20" s="85"/>
      <c r="J20" s="85"/>
    </row>
    <row r="21" spans="2:10">
      <c r="B21" s="12" t="s">
        <v>145</v>
      </c>
      <c r="C21" s="101">
        <v>-20152</v>
      </c>
      <c r="D21" s="101"/>
      <c r="E21" s="101">
        <v>-13729</v>
      </c>
      <c r="F21" s="101"/>
      <c r="G21" s="85"/>
      <c r="H21" s="85"/>
      <c r="I21" s="85"/>
      <c r="J21" s="85"/>
    </row>
    <row r="22" spans="2:10" ht="24">
      <c r="B22" s="9" t="s">
        <v>146</v>
      </c>
      <c r="C22" s="101">
        <v>62486</v>
      </c>
      <c r="D22" s="101"/>
      <c r="E22" s="101">
        <v>9937</v>
      </c>
      <c r="F22" s="101"/>
      <c r="G22" s="85"/>
      <c r="H22" s="85"/>
      <c r="I22" s="85"/>
      <c r="J22" s="85"/>
    </row>
    <row r="23" spans="2:10">
      <c r="B23" s="9" t="s">
        <v>147</v>
      </c>
      <c r="C23" s="101">
        <v>212511</v>
      </c>
      <c r="D23" s="101"/>
      <c r="E23" s="101">
        <v>150025</v>
      </c>
      <c r="F23" s="101"/>
      <c r="G23" s="85"/>
      <c r="H23" s="85"/>
      <c r="I23" s="85"/>
      <c r="J23" s="85"/>
    </row>
    <row r="24" spans="2:10">
      <c r="B24" s="9" t="s">
        <v>148</v>
      </c>
      <c r="C24" s="101">
        <v>174397</v>
      </c>
      <c r="D24" s="101"/>
      <c r="E24" s="101">
        <v>142648</v>
      </c>
      <c r="F24" s="101"/>
      <c r="G24" s="85"/>
      <c r="H24" s="85"/>
      <c r="I24" s="85"/>
      <c r="J24" s="85"/>
    </row>
    <row r="25" spans="2:10">
      <c r="B25" s="14" t="s">
        <v>149</v>
      </c>
      <c r="C25" s="100"/>
      <c r="D25" s="100"/>
      <c r="E25" s="100"/>
      <c r="F25" s="100"/>
      <c r="G25" s="85"/>
      <c r="H25" s="85"/>
      <c r="I25" s="85"/>
      <c r="J25" s="85"/>
    </row>
    <row r="26" spans="2:10" ht="24">
      <c r="B26" s="9" t="s">
        <v>150</v>
      </c>
      <c r="C26" s="100"/>
      <c r="D26" s="100"/>
      <c r="E26" s="100"/>
      <c r="F26" s="100"/>
      <c r="G26" s="85"/>
      <c r="H26" s="85"/>
      <c r="I26" s="85"/>
      <c r="J26" s="85"/>
    </row>
    <row r="27" spans="2:10">
      <c r="B27" s="12" t="s">
        <v>18</v>
      </c>
      <c r="C27" s="100"/>
      <c r="D27" s="100"/>
      <c r="E27" s="100"/>
      <c r="F27" s="100"/>
      <c r="G27" s="85"/>
      <c r="H27" s="85"/>
      <c r="I27" s="85"/>
      <c r="J27" s="85"/>
    </row>
    <row r="28" spans="2:10">
      <c r="B28" s="15" t="s">
        <v>151</v>
      </c>
      <c r="C28" s="100">
        <v>1646315.544</v>
      </c>
      <c r="D28" s="100"/>
      <c r="E28" s="100">
        <v>396666.875</v>
      </c>
      <c r="F28" s="100"/>
      <c r="G28" s="85"/>
      <c r="H28" s="85"/>
      <c r="I28" s="85"/>
      <c r="J28" s="85"/>
    </row>
    <row r="29" spans="2:10">
      <c r="B29" s="15" t="s">
        <v>152</v>
      </c>
      <c r="C29" s="100">
        <v>449889.76400000002</v>
      </c>
      <c r="D29" s="100"/>
      <c r="E29" s="100">
        <v>211915.66399999999</v>
      </c>
      <c r="F29" s="100"/>
      <c r="G29" s="85"/>
      <c r="H29" s="85"/>
      <c r="I29" s="85"/>
      <c r="J29" s="85"/>
    </row>
    <row r="30" spans="2:10">
      <c r="B30" s="15" t="s">
        <v>153</v>
      </c>
      <c r="C30" s="100">
        <v>1196425.78</v>
      </c>
      <c r="D30" s="100"/>
      <c r="E30" s="100">
        <v>184751.21100000001</v>
      </c>
      <c r="F30" s="100"/>
      <c r="G30" s="85"/>
      <c r="H30" s="85"/>
      <c r="I30" s="85"/>
      <c r="J30" s="85"/>
    </row>
    <row r="31" spans="2:10">
      <c r="B31" s="12" t="s">
        <v>24</v>
      </c>
      <c r="C31" s="100"/>
      <c r="D31" s="100"/>
      <c r="E31" s="100"/>
      <c r="F31" s="100"/>
      <c r="G31" s="85"/>
      <c r="H31" s="85"/>
      <c r="I31" s="85"/>
      <c r="J31" s="85"/>
    </row>
    <row r="32" spans="2:10">
      <c r="B32" s="15" t="s">
        <v>151</v>
      </c>
      <c r="C32" s="100">
        <v>207225.14499999999</v>
      </c>
      <c r="D32" s="100"/>
      <c r="E32" s="100">
        <v>156169.4</v>
      </c>
      <c r="F32" s="100"/>
      <c r="G32" s="85"/>
      <c r="H32" s="85"/>
      <c r="I32" s="85"/>
      <c r="J32" s="85"/>
    </row>
    <row r="33" spans="2:10">
      <c r="B33" s="15" t="s">
        <v>152</v>
      </c>
      <c r="C33" s="100">
        <v>39340.798999999999</v>
      </c>
      <c r="D33" s="100"/>
      <c r="E33" s="100">
        <v>117026.019</v>
      </c>
      <c r="F33" s="100"/>
      <c r="G33" s="85"/>
      <c r="H33" s="85"/>
      <c r="I33" s="85"/>
      <c r="J33" s="85"/>
    </row>
    <row r="34" spans="2:10">
      <c r="B34" s="15" t="s">
        <v>153</v>
      </c>
      <c r="C34" s="100">
        <v>167884.34599999999</v>
      </c>
      <c r="D34" s="100"/>
      <c r="E34" s="100">
        <v>39143.381000000001</v>
      </c>
      <c r="F34" s="100"/>
      <c r="G34" s="85"/>
      <c r="H34" s="85"/>
      <c r="I34" s="85"/>
      <c r="J34" s="85"/>
    </row>
    <row r="35" spans="2:10" ht="24">
      <c r="B35" s="9" t="s">
        <v>154</v>
      </c>
      <c r="C35" s="100"/>
      <c r="D35" s="100"/>
      <c r="E35" s="100"/>
      <c r="F35" s="100"/>
      <c r="G35" s="85"/>
      <c r="H35" s="85"/>
      <c r="I35" s="85"/>
      <c r="J35" s="85"/>
    </row>
    <row r="36" spans="2:10">
      <c r="B36" s="12" t="s">
        <v>18</v>
      </c>
      <c r="C36" s="100"/>
      <c r="D36" s="100"/>
      <c r="E36" s="100"/>
      <c r="F36" s="100"/>
      <c r="G36" s="85"/>
      <c r="H36" s="85"/>
      <c r="I36" s="85"/>
      <c r="J36" s="85"/>
    </row>
    <row r="37" spans="2:10">
      <c r="B37" s="15" t="s">
        <v>151</v>
      </c>
      <c r="C37" s="100">
        <v>40387383.163999997</v>
      </c>
      <c r="D37" s="100"/>
      <c r="E37" s="100">
        <v>38741067.619999997</v>
      </c>
      <c r="F37" s="100"/>
      <c r="G37" s="85"/>
      <c r="H37" s="85"/>
      <c r="I37" s="85"/>
      <c r="J37" s="85"/>
    </row>
    <row r="38" spans="2:10">
      <c r="B38" s="15" t="s">
        <v>152</v>
      </c>
      <c r="C38" s="100">
        <v>35878377.347999997</v>
      </c>
      <c r="D38" s="100"/>
      <c r="E38" s="100">
        <v>35428487.583999999</v>
      </c>
      <c r="F38" s="100"/>
      <c r="G38" s="85"/>
      <c r="H38" s="85"/>
      <c r="I38" s="85"/>
      <c r="J38" s="85"/>
    </row>
    <row r="39" spans="2:10">
      <c r="B39" s="15" t="s">
        <v>153</v>
      </c>
      <c r="C39" s="100">
        <v>4509005.8159999996</v>
      </c>
      <c r="D39" s="100"/>
      <c r="E39" s="100">
        <v>3312580.0359999998</v>
      </c>
      <c r="F39" s="100"/>
      <c r="G39" s="85"/>
      <c r="H39" s="85"/>
      <c r="I39" s="85"/>
      <c r="J39" s="85"/>
    </row>
    <row r="40" spans="2:10">
      <c r="B40" s="12" t="s">
        <v>24</v>
      </c>
      <c r="C40" s="100"/>
      <c r="D40" s="100"/>
      <c r="E40" s="100"/>
      <c r="F40" s="100"/>
      <c r="G40" s="85"/>
      <c r="H40" s="85"/>
      <c r="I40" s="85"/>
      <c r="J40" s="85"/>
    </row>
    <row r="41" spans="2:10">
      <c r="B41" s="15" t="s">
        <v>151</v>
      </c>
      <c r="C41" s="100">
        <v>1687292.423</v>
      </c>
      <c r="D41" s="100"/>
      <c r="E41" s="100">
        <v>1480067.2779999999</v>
      </c>
      <c r="F41" s="100"/>
      <c r="G41" s="85"/>
      <c r="H41" s="85"/>
      <c r="I41" s="85"/>
      <c r="J41" s="85"/>
    </row>
    <row r="42" spans="2:10">
      <c r="B42" s="15" t="s">
        <v>152</v>
      </c>
      <c r="C42" s="100">
        <v>1212161.48</v>
      </c>
      <c r="D42" s="100"/>
      <c r="E42" s="100">
        <v>1172820.6810000001</v>
      </c>
      <c r="F42" s="100"/>
      <c r="G42" s="85"/>
      <c r="H42" s="85"/>
      <c r="I42" s="85"/>
      <c r="J42" s="85"/>
    </row>
    <row r="43" spans="2:10">
      <c r="B43" s="15" t="s">
        <v>153</v>
      </c>
      <c r="C43" s="100">
        <v>475130.94300000003</v>
      </c>
      <c r="D43" s="100"/>
      <c r="E43" s="100">
        <v>307246.59700000001</v>
      </c>
      <c r="F43" s="100"/>
      <c r="G43" s="85"/>
      <c r="H43" s="85"/>
      <c r="I43" s="85"/>
      <c r="J43" s="85"/>
    </row>
    <row r="44" spans="2:10">
      <c r="B44" s="9" t="s">
        <v>155</v>
      </c>
      <c r="C44" s="98"/>
      <c r="D44" s="99"/>
      <c r="E44" s="98"/>
      <c r="F44" s="99"/>
      <c r="G44" s="85"/>
      <c r="H44" s="85"/>
      <c r="I44" s="85"/>
      <c r="J44" s="85"/>
    </row>
    <row r="45" spans="2:10">
      <c r="B45" s="12" t="s">
        <v>18</v>
      </c>
      <c r="C45" s="98"/>
      <c r="D45" s="99"/>
      <c r="E45" s="98"/>
      <c r="F45" s="99"/>
      <c r="G45" s="85"/>
      <c r="H45" s="85"/>
      <c r="I45" s="85"/>
      <c r="J45" s="85"/>
    </row>
    <row r="46" spans="2:10">
      <c r="B46" s="15" t="s">
        <v>155</v>
      </c>
      <c r="C46" s="98">
        <v>4509005.8159999996</v>
      </c>
      <c r="D46" s="99"/>
      <c r="E46" s="98">
        <v>3312580.0359999998</v>
      </c>
      <c r="F46" s="99"/>
      <c r="G46" s="85"/>
      <c r="H46" s="85"/>
      <c r="I46" s="85"/>
      <c r="J46" s="85"/>
    </row>
    <row r="47" spans="2:10">
      <c r="B47" s="12" t="s">
        <v>24</v>
      </c>
      <c r="C47" s="98"/>
      <c r="D47" s="99"/>
      <c r="E47" s="98"/>
      <c r="F47" s="99"/>
      <c r="G47" s="85"/>
      <c r="H47" s="85"/>
      <c r="I47" s="85"/>
      <c r="J47" s="85"/>
    </row>
    <row r="48" spans="2:10">
      <c r="B48" s="15" t="s">
        <v>155</v>
      </c>
      <c r="C48" s="98">
        <v>475130.94300000003</v>
      </c>
      <c r="D48" s="99"/>
      <c r="E48" s="98">
        <v>307246.59700000001</v>
      </c>
      <c r="F48" s="99"/>
      <c r="G48" s="85"/>
      <c r="H48" s="85"/>
      <c r="I48" s="85"/>
      <c r="J48" s="85"/>
    </row>
    <row r="49" spans="2:10" ht="24">
      <c r="B49" s="21" t="s">
        <v>156</v>
      </c>
      <c r="C49" s="95"/>
      <c r="D49" s="95"/>
      <c r="E49" s="95"/>
      <c r="F49" s="95"/>
      <c r="G49" s="85"/>
      <c r="H49" s="85"/>
      <c r="I49" s="85"/>
      <c r="J49" s="85"/>
    </row>
    <row r="50" spans="2:10" ht="24">
      <c r="B50" s="22" t="s">
        <v>157</v>
      </c>
      <c r="C50" s="95"/>
      <c r="D50" s="95"/>
      <c r="E50" s="95"/>
      <c r="F50" s="95"/>
      <c r="G50" s="95"/>
      <c r="H50" s="95"/>
      <c r="I50" s="95"/>
      <c r="J50" s="95"/>
    </row>
    <row r="51" spans="2:10">
      <c r="B51" s="23" t="s">
        <v>18</v>
      </c>
      <c r="C51" s="97">
        <v>41.45</v>
      </c>
      <c r="D51" s="97"/>
      <c r="E51" s="97">
        <v>41.25</v>
      </c>
      <c r="F51" s="97"/>
      <c r="G51" s="85"/>
      <c r="H51" s="85"/>
      <c r="I51" s="85"/>
      <c r="J51" s="85"/>
    </row>
    <row r="52" spans="2:10">
      <c r="B52" s="23" t="s">
        <v>43</v>
      </c>
      <c r="C52" s="97">
        <v>100</v>
      </c>
      <c r="D52" s="97"/>
      <c r="E52" s="97">
        <v>100</v>
      </c>
      <c r="F52" s="97"/>
      <c r="G52" s="85"/>
      <c r="H52" s="85"/>
      <c r="I52" s="85"/>
      <c r="J52" s="85"/>
    </row>
    <row r="53" spans="2:10">
      <c r="B53" s="23" t="s">
        <v>23</v>
      </c>
      <c r="C53" s="97">
        <v>100</v>
      </c>
      <c r="D53" s="97"/>
      <c r="E53" s="97">
        <v>100</v>
      </c>
      <c r="F53" s="97"/>
      <c r="G53" s="85"/>
      <c r="H53" s="85"/>
      <c r="I53" s="85"/>
      <c r="J53" s="85"/>
    </row>
    <row r="54" spans="2:10">
      <c r="B54" s="23" t="s">
        <v>42</v>
      </c>
      <c r="C54" s="97">
        <v>100</v>
      </c>
      <c r="D54" s="97"/>
      <c r="E54" s="97">
        <v>100</v>
      </c>
      <c r="F54" s="97"/>
      <c r="G54" s="85"/>
      <c r="H54" s="85"/>
      <c r="I54" s="85"/>
      <c r="J54" s="85"/>
    </row>
    <row r="55" spans="2:10">
      <c r="B55" s="23" t="s">
        <v>24</v>
      </c>
      <c r="C55" s="97">
        <v>41.45</v>
      </c>
      <c r="D55" s="97"/>
      <c r="E55" s="97">
        <v>41.25</v>
      </c>
      <c r="F55" s="97"/>
      <c r="G55" s="85"/>
      <c r="H55" s="85"/>
      <c r="I55" s="85"/>
      <c r="J55" s="85"/>
    </row>
    <row r="56" spans="2:10">
      <c r="B56" s="23" t="s">
        <v>44</v>
      </c>
      <c r="C56" s="97">
        <v>100</v>
      </c>
      <c r="D56" s="97"/>
      <c r="E56" s="97">
        <v>100</v>
      </c>
      <c r="F56" s="97"/>
      <c r="G56" s="85"/>
      <c r="H56" s="85"/>
      <c r="I56" s="85"/>
      <c r="J56" s="85"/>
    </row>
    <row r="57" spans="2:10">
      <c r="B57" s="23" t="s">
        <v>45</v>
      </c>
      <c r="C57" s="97">
        <v>100</v>
      </c>
      <c r="D57" s="97"/>
      <c r="E57" s="97">
        <v>100</v>
      </c>
      <c r="F57" s="97"/>
      <c r="G57" s="85"/>
      <c r="H57" s="85"/>
      <c r="I57" s="85"/>
      <c r="J57" s="85"/>
    </row>
    <row r="58" spans="2:10">
      <c r="B58" s="23" t="s">
        <v>46</v>
      </c>
      <c r="C58" s="97">
        <v>100</v>
      </c>
      <c r="D58" s="97"/>
      <c r="E58" s="97">
        <v>100</v>
      </c>
      <c r="F58" s="97"/>
      <c r="G58" s="85"/>
      <c r="H58" s="85"/>
      <c r="I58" s="85"/>
      <c r="J58" s="85"/>
    </row>
    <row r="59" spans="2:10">
      <c r="B59" s="23" t="s">
        <v>47</v>
      </c>
      <c r="C59" s="97">
        <v>100</v>
      </c>
      <c r="D59" s="97"/>
      <c r="E59" s="97">
        <v>100</v>
      </c>
      <c r="F59" s="97"/>
      <c r="G59" s="85"/>
      <c r="H59" s="85"/>
      <c r="I59" s="85"/>
      <c r="J59" s="85"/>
    </row>
    <row r="60" spans="2:10" ht="24">
      <c r="B60" s="22" t="s">
        <v>158</v>
      </c>
      <c r="C60" s="95"/>
      <c r="D60" s="95"/>
      <c r="E60" s="95"/>
      <c r="F60" s="95"/>
      <c r="G60" s="95"/>
      <c r="H60" s="95"/>
      <c r="I60" s="95"/>
      <c r="J60" s="95"/>
    </row>
    <row r="61" spans="2:10">
      <c r="B61" s="23" t="s">
        <v>18</v>
      </c>
      <c r="C61" s="97">
        <v>42.64</v>
      </c>
      <c r="D61" s="97"/>
      <c r="E61" s="97">
        <v>41.45</v>
      </c>
      <c r="F61" s="97"/>
      <c r="G61" s="85"/>
      <c r="H61" s="85"/>
      <c r="I61" s="85"/>
      <c r="J61" s="85"/>
    </row>
    <row r="62" spans="2:10">
      <c r="B62" s="23" t="s">
        <v>43</v>
      </c>
      <c r="C62" s="97">
        <v>100</v>
      </c>
      <c r="D62" s="97"/>
      <c r="E62" s="97">
        <v>100</v>
      </c>
      <c r="F62" s="97"/>
      <c r="G62" s="85"/>
      <c r="H62" s="85"/>
      <c r="I62" s="85"/>
      <c r="J62" s="85"/>
    </row>
    <row r="63" spans="2:10">
      <c r="B63" s="23" t="s">
        <v>23</v>
      </c>
      <c r="C63" s="97">
        <v>100</v>
      </c>
      <c r="D63" s="97"/>
      <c r="E63" s="97">
        <v>100</v>
      </c>
      <c r="F63" s="97"/>
      <c r="G63" s="85"/>
      <c r="H63" s="85"/>
      <c r="I63" s="85"/>
      <c r="J63" s="85"/>
    </row>
    <row r="64" spans="2:10">
      <c r="B64" s="23" t="s">
        <v>42</v>
      </c>
      <c r="C64" s="97">
        <v>100</v>
      </c>
      <c r="D64" s="97"/>
      <c r="E64" s="97">
        <v>100</v>
      </c>
      <c r="F64" s="97"/>
      <c r="G64" s="85"/>
      <c r="H64" s="85"/>
      <c r="I64" s="85"/>
      <c r="J64" s="85"/>
    </row>
    <row r="65" spans="2:10">
      <c r="B65" s="23" t="s">
        <v>24</v>
      </c>
      <c r="C65" s="97">
        <v>42.64</v>
      </c>
      <c r="D65" s="97"/>
      <c r="E65" s="97">
        <v>41.45</v>
      </c>
      <c r="F65" s="97"/>
      <c r="G65" s="85"/>
      <c r="H65" s="85"/>
      <c r="I65" s="85"/>
      <c r="J65" s="85"/>
    </row>
    <row r="66" spans="2:10">
      <c r="B66" s="23" t="s">
        <v>44</v>
      </c>
      <c r="C66" s="97">
        <v>100</v>
      </c>
      <c r="D66" s="97"/>
      <c r="E66" s="97">
        <v>100</v>
      </c>
      <c r="F66" s="97"/>
      <c r="G66" s="85"/>
      <c r="H66" s="85"/>
      <c r="I66" s="85"/>
      <c r="J66" s="85"/>
    </row>
    <row r="67" spans="2:10">
      <c r="B67" s="23" t="s">
        <v>45</v>
      </c>
      <c r="C67" s="97">
        <v>100</v>
      </c>
      <c r="D67" s="97"/>
      <c r="E67" s="97">
        <v>100</v>
      </c>
      <c r="F67" s="97"/>
      <c r="G67" s="85"/>
      <c r="H67" s="85"/>
      <c r="I67" s="85"/>
      <c r="J67" s="85"/>
    </row>
    <row r="68" spans="2:10">
      <c r="B68" s="23" t="s">
        <v>46</v>
      </c>
      <c r="C68" s="97">
        <v>100</v>
      </c>
      <c r="D68" s="97"/>
      <c r="E68" s="97">
        <v>100</v>
      </c>
      <c r="F68" s="97"/>
      <c r="G68" s="85"/>
      <c r="H68" s="85"/>
      <c r="I68" s="85"/>
      <c r="J68" s="85"/>
    </row>
    <row r="69" spans="2:10">
      <c r="B69" s="23" t="s">
        <v>47</v>
      </c>
      <c r="C69" s="97">
        <v>100</v>
      </c>
      <c r="D69" s="97"/>
      <c r="E69" s="97">
        <v>100</v>
      </c>
      <c r="F69" s="97"/>
      <c r="G69" s="85"/>
      <c r="H69" s="85"/>
      <c r="I69" s="85"/>
      <c r="J69" s="85"/>
    </row>
    <row r="70" spans="2:10" ht="24">
      <c r="B70" s="22" t="s">
        <v>159</v>
      </c>
      <c r="C70" s="95"/>
      <c r="D70" s="95"/>
      <c r="E70" s="95"/>
      <c r="F70" s="95"/>
      <c r="G70" s="95"/>
      <c r="H70" s="95"/>
      <c r="I70" s="95"/>
      <c r="J70" s="95"/>
    </row>
    <row r="71" spans="2:10">
      <c r="B71" s="23" t="s">
        <v>18</v>
      </c>
      <c r="C71" s="94">
        <v>2.87</v>
      </c>
      <c r="D71" s="94"/>
      <c r="E71" s="94">
        <v>0.48</v>
      </c>
      <c r="F71" s="94"/>
      <c r="G71" s="85"/>
      <c r="H71" s="85"/>
      <c r="I71" s="85"/>
      <c r="J71" s="85"/>
    </row>
    <row r="72" spans="2:10">
      <c r="B72" s="23" t="s">
        <v>43</v>
      </c>
      <c r="C72" s="94">
        <v>0</v>
      </c>
      <c r="D72" s="94"/>
      <c r="E72" s="94">
        <v>0</v>
      </c>
      <c r="F72" s="94"/>
      <c r="G72" s="85"/>
      <c r="H72" s="85"/>
      <c r="I72" s="85"/>
      <c r="J72" s="85"/>
    </row>
    <row r="73" spans="2:10">
      <c r="B73" s="23" t="s">
        <v>23</v>
      </c>
      <c r="C73" s="94">
        <v>0</v>
      </c>
      <c r="D73" s="94"/>
      <c r="E73" s="94">
        <v>0</v>
      </c>
      <c r="F73" s="94"/>
      <c r="G73" s="85"/>
      <c r="H73" s="85"/>
      <c r="I73" s="85"/>
      <c r="J73" s="85"/>
    </row>
    <row r="74" spans="2:10">
      <c r="B74" s="23" t="s">
        <v>42</v>
      </c>
      <c r="C74" s="94">
        <v>0</v>
      </c>
      <c r="D74" s="94"/>
      <c r="E74" s="94">
        <v>0</v>
      </c>
      <c r="F74" s="94"/>
      <c r="G74" s="85"/>
      <c r="H74" s="85"/>
      <c r="I74" s="85"/>
      <c r="J74" s="85"/>
    </row>
    <row r="75" spans="2:10">
      <c r="B75" s="23" t="s">
        <v>24</v>
      </c>
      <c r="C75" s="94">
        <v>2.87</v>
      </c>
      <c r="D75" s="94"/>
      <c r="E75" s="94">
        <v>0.48</v>
      </c>
      <c r="F75" s="94"/>
      <c r="G75" s="85"/>
      <c r="H75" s="85"/>
      <c r="I75" s="85"/>
      <c r="J75" s="85"/>
    </row>
    <row r="76" spans="2:10">
      <c r="B76" s="23" t="s">
        <v>44</v>
      </c>
      <c r="C76" s="94">
        <v>0</v>
      </c>
      <c r="D76" s="94"/>
      <c r="E76" s="94">
        <v>0</v>
      </c>
      <c r="F76" s="94"/>
      <c r="G76" s="85"/>
      <c r="H76" s="85"/>
      <c r="I76" s="85"/>
      <c r="J76" s="85"/>
    </row>
    <row r="77" spans="2:10">
      <c r="B77" s="23" t="s">
        <v>45</v>
      </c>
      <c r="C77" s="94">
        <v>0</v>
      </c>
      <c r="D77" s="94"/>
      <c r="E77" s="94">
        <v>0</v>
      </c>
      <c r="F77" s="94"/>
      <c r="G77" s="85"/>
      <c r="H77" s="85"/>
      <c r="I77" s="85"/>
      <c r="J77" s="85"/>
    </row>
    <row r="78" spans="2:10">
      <c r="B78" s="23" t="s">
        <v>46</v>
      </c>
      <c r="C78" s="94">
        <v>0</v>
      </c>
      <c r="D78" s="94"/>
      <c r="E78" s="94">
        <v>0</v>
      </c>
      <c r="F78" s="94"/>
      <c r="G78" s="85"/>
      <c r="H78" s="85"/>
      <c r="I78" s="85"/>
      <c r="J78" s="85"/>
    </row>
    <row r="79" spans="2:10">
      <c r="B79" s="23" t="s">
        <v>47</v>
      </c>
      <c r="C79" s="94">
        <v>0</v>
      </c>
      <c r="D79" s="94"/>
      <c r="E79" s="94">
        <v>0</v>
      </c>
      <c r="F79" s="94"/>
      <c r="G79" s="85"/>
      <c r="H79" s="85"/>
      <c r="I79" s="85"/>
      <c r="J79" s="85"/>
    </row>
    <row r="80" spans="2:10" ht="24">
      <c r="B80" s="22" t="s">
        <v>160</v>
      </c>
      <c r="C80" s="95"/>
      <c r="D80" s="95"/>
      <c r="E80" s="95"/>
      <c r="F80" s="95"/>
      <c r="G80" s="95"/>
      <c r="H80" s="95"/>
      <c r="I80" s="95"/>
      <c r="J80" s="95"/>
    </row>
    <row r="81" spans="2:10">
      <c r="B81" s="23" t="s">
        <v>18</v>
      </c>
      <c r="C81" s="43">
        <v>40.68</v>
      </c>
      <c r="D81" s="79">
        <v>45441</v>
      </c>
      <c r="E81" s="43">
        <v>39.75</v>
      </c>
      <c r="F81" s="79">
        <v>45118</v>
      </c>
    </row>
    <row r="82" spans="2:10">
      <c r="B82" s="23" t="s">
        <v>43</v>
      </c>
      <c r="C82" s="43">
        <v>100</v>
      </c>
      <c r="D82" s="79">
        <v>45293</v>
      </c>
      <c r="E82" s="43">
        <v>100</v>
      </c>
      <c r="F82" s="79">
        <v>44928</v>
      </c>
    </row>
    <row r="83" spans="2:10">
      <c r="B83" s="23" t="s">
        <v>23</v>
      </c>
      <c r="C83" s="43">
        <v>100</v>
      </c>
      <c r="D83" s="79">
        <v>45293</v>
      </c>
      <c r="E83" s="43">
        <v>100</v>
      </c>
      <c r="F83" s="79">
        <v>44928</v>
      </c>
    </row>
    <row r="84" spans="2:10">
      <c r="B84" s="23" t="s">
        <v>42</v>
      </c>
      <c r="C84" s="43">
        <v>100</v>
      </c>
      <c r="D84" s="79">
        <v>45293</v>
      </c>
      <c r="E84" s="43">
        <v>100</v>
      </c>
      <c r="F84" s="79">
        <v>44928</v>
      </c>
    </row>
    <row r="85" spans="2:10">
      <c r="B85" s="23" t="s">
        <v>24</v>
      </c>
      <c r="C85" s="43">
        <v>40.68</v>
      </c>
      <c r="D85" s="79">
        <v>45441</v>
      </c>
      <c r="E85" s="43">
        <v>39.75</v>
      </c>
      <c r="F85" s="79">
        <v>45118</v>
      </c>
    </row>
    <row r="86" spans="2:10">
      <c r="B86" s="23" t="s">
        <v>44</v>
      </c>
      <c r="C86" s="43">
        <v>100</v>
      </c>
      <c r="D86" s="79">
        <v>45293</v>
      </c>
      <c r="E86" s="43">
        <v>100</v>
      </c>
      <c r="F86" s="79">
        <v>44928</v>
      </c>
    </row>
    <row r="87" spans="2:10">
      <c r="B87" s="23" t="s">
        <v>45</v>
      </c>
      <c r="C87" s="43">
        <v>100</v>
      </c>
      <c r="D87" s="79">
        <v>45293</v>
      </c>
      <c r="E87" s="43">
        <v>100</v>
      </c>
      <c r="F87" s="79">
        <v>44928</v>
      </c>
    </row>
    <row r="88" spans="2:10">
      <c r="B88" s="23" t="s">
        <v>46</v>
      </c>
      <c r="C88" s="43">
        <v>100</v>
      </c>
      <c r="D88" s="79">
        <v>45293</v>
      </c>
      <c r="E88" s="43">
        <v>100</v>
      </c>
      <c r="F88" s="79">
        <v>44928</v>
      </c>
    </row>
    <row r="89" spans="2:10">
      <c r="B89" s="23" t="s">
        <v>47</v>
      </c>
      <c r="C89" s="43">
        <v>100</v>
      </c>
      <c r="D89" s="79">
        <v>45293</v>
      </c>
      <c r="E89" s="43">
        <v>100</v>
      </c>
      <c r="F89" s="79">
        <v>44928</v>
      </c>
    </row>
    <row r="90" spans="2:10" ht="24">
      <c r="B90" s="22" t="s">
        <v>161</v>
      </c>
      <c r="C90" s="43"/>
      <c r="D90" s="42"/>
      <c r="E90" s="43"/>
      <c r="F90" s="42"/>
      <c r="G90" s="43"/>
      <c r="H90" s="42"/>
      <c r="I90" s="43"/>
      <c r="J90" s="42"/>
    </row>
    <row r="91" spans="2:10">
      <c r="B91" s="23" t="s">
        <v>18</v>
      </c>
      <c r="C91" s="43">
        <v>43.34</v>
      </c>
      <c r="D91" s="79">
        <v>45608</v>
      </c>
      <c r="E91" s="43">
        <v>43.34</v>
      </c>
      <c r="F91" s="79">
        <v>44970</v>
      </c>
    </row>
    <row r="92" spans="2:10">
      <c r="B92" s="23" t="s">
        <v>43</v>
      </c>
      <c r="C92" s="43">
        <v>100</v>
      </c>
      <c r="D92" s="79">
        <v>45293</v>
      </c>
      <c r="E92" s="43">
        <v>100</v>
      </c>
      <c r="F92" s="79">
        <v>44928</v>
      </c>
    </row>
    <row r="93" spans="2:10">
      <c r="B93" s="23" t="s">
        <v>23</v>
      </c>
      <c r="C93" s="43">
        <v>100</v>
      </c>
      <c r="D93" s="79">
        <v>45293</v>
      </c>
      <c r="E93" s="43">
        <v>100</v>
      </c>
      <c r="F93" s="79">
        <v>44928</v>
      </c>
    </row>
    <row r="94" spans="2:10">
      <c r="B94" s="23" t="s">
        <v>42</v>
      </c>
      <c r="C94" s="43">
        <v>100</v>
      </c>
      <c r="D94" s="79">
        <v>45293</v>
      </c>
      <c r="E94" s="43">
        <v>100</v>
      </c>
      <c r="F94" s="79">
        <v>44928</v>
      </c>
    </row>
    <row r="95" spans="2:10">
      <c r="B95" s="23" t="s">
        <v>24</v>
      </c>
      <c r="C95" s="43">
        <v>43.34</v>
      </c>
      <c r="D95" s="79">
        <v>45608</v>
      </c>
      <c r="E95" s="43">
        <v>43.34</v>
      </c>
      <c r="F95" s="79">
        <v>44970</v>
      </c>
    </row>
    <row r="96" spans="2:10">
      <c r="B96" s="23" t="s">
        <v>44</v>
      </c>
      <c r="C96" s="43">
        <v>100</v>
      </c>
      <c r="D96" s="79">
        <v>45293</v>
      </c>
      <c r="E96" s="43">
        <v>100</v>
      </c>
      <c r="F96" s="79">
        <v>44928</v>
      </c>
    </row>
    <row r="97" spans="2:10">
      <c r="B97" s="23" t="s">
        <v>45</v>
      </c>
      <c r="C97" s="43">
        <v>100</v>
      </c>
      <c r="D97" s="79">
        <v>45293</v>
      </c>
      <c r="E97" s="43">
        <v>100</v>
      </c>
      <c r="F97" s="79">
        <v>44928</v>
      </c>
    </row>
    <row r="98" spans="2:10">
      <c r="B98" s="23" t="s">
        <v>46</v>
      </c>
      <c r="C98" s="43">
        <v>100</v>
      </c>
      <c r="D98" s="79">
        <v>45293</v>
      </c>
      <c r="E98" s="43">
        <v>100</v>
      </c>
      <c r="F98" s="79">
        <v>44928</v>
      </c>
    </row>
    <row r="99" spans="2:10">
      <c r="B99" s="23" t="s">
        <v>47</v>
      </c>
      <c r="C99" s="43">
        <v>100</v>
      </c>
      <c r="D99" s="79">
        <v>45293</v>
      </c>
      <c r="E99" s="43">
        <v>100</v>
      </c>
      <c r="F99" s="79">
        <v>44928</v>
      </c>
    </row>
    <row r="100" spans="2:10" ht="24">
      <c r="B100" s="22" t="s">
        <v>162</v>
      </c>
      <c r="C100" s="43"/>
      <c r="D100" s="42"/>
      <c r="E100" s="43"/>
      <c r="F100" s="42"/>
      <c r="G100" s="43"/>
      <c r="H100" s="42"/>
      <c r="I100" s="43"/>
      <c r="J100" s="42"/>
    </row>
    <row r="101" spans="2:10">
      <c r="B101" s="23" t="s">
        <v>18</v>
      </c>
      <c r="C101" s="43">
        <v>42.61</v>
      </c>
      <c r="D101" s="79">
        <v>45656</v>
      </c>
      <c r="E101" s="43">
        <v>41.45</v>
      </c>
      <c r="F101" s="79">
        <v>45289</v>
      </c>
    </row>
    <row r="102" spans="2:10">
      <c r="B102" s="23" t="s">
        <v>43</v>
      </c>
      <c r="C102" s="43">
        <v>100</v>
      </c>
      <c r="D102" s="79">
        <v>45656</v>
      </c>
      <c r="E102" s="43">
        <v>100</v>
      </c>
      <c r="F102" s="79">
        <v>45289</v>
      </c>
    </row>
    <row r="103" spans="2:10">
      <c r="B103" s="23" t="s">
        <v>23</v>
      </c>
      <c r="C103" s="43">
        <v>100</v>
      </c>
      <c r="D103" s="79">
        <v>45656</v>
      </c>
      <c r="E103" s="43">
        <v>100</v>
      </c>
      <c r="F103" s="79">
        <v>45289</v>
      </c>
    </row>
    <row r="104" spans="2:10">
      <c r="B104" s="23" t="s">
        <v>42</v>
      </c>
      <c r="C104" s="43">
        <v>100</v>
      </c>
      <c r="D104" s="79">
        <v>45656</v>
      </c>
      <c r="E104" s="43">
        <v>100</v>
      </c>
      <c r="F104" s="79">
        <v>45289</v>
      </c>
    </row>
    <row r="105" spans="2:10">
      <c r="B105" s="23" t="s">
        <v>24</v>
      </c>
      <c r="C105" s="43">
        <v>42.61</v>
      </c>
      <c r="D105" s="79">
        <v>45656</v>
      </c>
      <c r="E105" s="43">
        <v>41.45</v>
      </c>
      <c r="F105" s="79">
        <v>45289</v>
      </c>
    </row>
    <row r="106" spans="2:10">
      <c r="B106" s="23" t="s">
        <v>44</v>
      </c>
      <c r="C106" s="43">
        <v>100</v>
      </c>
      <c r="D106" s="79">
        <v>45656</v>
      </c>
      <c r="E106" s="43">
        <v>100</v>
      </c>
      <c r="F106" s="79">
        <v>45289</v>
      </c>
    </row>
    <row r="107" spans="2:10">
      <c r="B107" s="23" t="s">
        <v>45</v>
      </c>
      <c r="C107" s="43">
        <v>100</v>
      </c>
      <c r="D107" s="79">
        <v>45656</v>
      </c>
      <c r="E107" s="43">
        <v>100</v>
      </c>
      <c r="F107" s="79">
        <v>45289</v>
      </c>
    </row>
    <row r="108" spans="2:10">
      <c r="B108" s="23" t="s">
        <v>46</v>
      </c>
      <c r="C108" s="43">
        <v>100</v>
      </c>
      <c r="D108" s="79">
        <v>45656</v>
      </c>
      <c r="E108" s="43">
        <v>100</v>
      </c>
      <c r="F108" s="79">
        <v>45289</v>
      </c>
    </row>
    <row r="109" spans="2:10">
      <c r="B109" s="23" t="s">
        <v>47</v>
      </c>
      <c r="C109" s="43">
        <v>100</v>
      </c>
      <c r="D109" s="79">
        <v>45656</v>
      </c>
      <c r="E109" s="43">
        <v>100</v>
      </c>
      <c r="F109" s="79">
        <v>45289</v>
      </c>
    </row>
    <row r="110" spans="2:10" ht="24">
      <c r="B110" s="24" t="s">
        <v>163</v>
      </c>
      <c r="C110" s="96">
        <v>1.04</v>
      </c>
      <c r="D110" s="96"/>
      <c r="E110" s="96">
        <v>1.0900000000000001</v>
      </c>
      <c r="F110" s="96"/>
      <c r="G110" s="85"/>
      <c r="H110" s="85"/>
      <c r="I110" s="85"/>
      <c r="J110" s="85"/>
    </row>
    <row r="111" spans="2:10">
      <c r="B111" s="25" t="s">
        <v>84</v>
      </c>
      <c r="C111" s="94">
        <v>0.8</v>
      </c>
      <c r="D111" s="94"/>
      <c r="E111" s="94">
        <v>0.8</v>
      </c>
      <c r="F111" s="94"/>
      <c r="G111" s="85"/>
      <c r="H111" s="85"/>
      <c r="I111" s="85"/>
      <c r="J111" s="85"/>
    </row>
    <row r="112" spans="2:10">
      <c r="B112" s="26" t="s">
        <v>87</v>
      </c>
      <c r="C112" s="94" t="s">
        <v>0</v>
      </c>
      <c r="D112" s="94"/>
      <c r="E112" s="94" t="s">
        <v>0</v>
      </c>
      <c r="F112" s="94"/>
      <c r="G112" s="85"/>
      <c r="H112" s="85"/>
      <c r="I112" s="85"/>
      <c r="J112" s="85"/>
    </row>
    <row r="113" spans="2:10">
      <c r="B113" s="26" t="s">
        <v>7</v>
      </c>
      <c r="C113" s="94">
        <v>0.1</v>
      </c>
      <c r="D113" s="94"/>
      <c r="E113" s="94">
        <v>0.11</v>
      </c>
      <c r="F113" s="94"/>
      <c r="G113" s="85"/>
      <c r="H113" s="85"/>
      <c r="I113" s="85"/>
      <c r="J113" s="85"/>
    </row>
    <row r="114" spans="2:10">
      <c r="B114" s="26" t="s">
        <v>72</v>
      </c>
      <c r="C114" s="94">
        <v>0.08</v>
      </c>
      <c r="D114" s="94"/>
      <c r="E114" s="94">
        <v>0.09</v>
      </c>
      <c r="F114" s="94"/>
      <c r="G114" s="85"/>
      <c r="H114" s="85"/>
      <c r="I114" s="85"/>
      <c r="J114" s="85"/>
    </row>
    <row r="115" spans="2:10">
      <c r="B115" s="26" t="s">
        <v>88</v>
      </c>
      <c r="C115" s="94" t="s">
        <v>0</v>
      </c>
      <c r="D115" s="94"/>
      <c r="E115" s="94" t="s">
        <v>0</v>
      </c>
      <c r="F115" s="94"/>
      <c r="G115" s="85"/>
      <c r="H115" s="85"/>
      <c r="I115" s="85"/>
      <c r="J115" s="85"/>
    </row>
    <row r="116" spans="2:10">
      <c r="B116" s="26" t="s">
        <v>89</v>
      </c>
      <c r="C116" s="94" t="s">
        <v>0</v>
      </c>
      <c r="D116" s="94"/>
      <c r="E116" s="94" t="s">
        <v>0</v>
      </c>
      <c r="F116" s="94"/>
      <c r="G116" s="85"/>
      <c r="H116" s="85"/>
      <c r="I116" s="85"/>
      <c r="J116" s="85"/>
    </row>
    <row r="117" spans="2:10" s="4" customFormat="1" ht="12">
      <c r="B117" s="103"/>
      <c r="C117" s="103"/>
      <c r="D117" s="103"/>
      <c r="E117" s="103"/>
      <c r="F117" s="103"/>
    </row>
    <row r="118" spans="2:10" s="4" customFormat="1" ht="6" customHeight="1">
      <c r="B118" s="102"/>
      <c r="C118" s="102"/>
      <c r="D118" s="102"/>
      <c r="E118" s="102"/>
      <c r="F118" s="102"/>
    </row>
    <row r="119" spans="2:10" ht="7.5" customHeight="1"/>
  </sheetData>
  <mergeCells count="330">
    <mergeCell ref="B118:F118"/>
    <mergeCell ref="B117:F117"/>
    <mergeCell ref="C6:F6"/>
    <mergeCell ref="B3:E3"/>
    <mergeCell ref="B2:F2"/>
    <mergeCell ref="C5:J5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7:D47"/>
    <mergeCell ref="E47:F47"/>
    <mergeCell ref="G47:H47"/>
    <mergeCell ref="I47:J47"/>
    <mergeCell ref="C48:D48"/>
    <mergeCell ref="E48:F48"/>
    <mergeCell ref="G48:H48"/>
    <mergeCell ref="I48:J48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55:D55"/>
    <mergeCell ref="E55:F55"/>
    <mergeCell ref="G55:H55"/>
    <mergeCell ref="I55:J55"/>
    <mergeCell ref="C56:D56"/>
    <mergeCell ref="E56:F56"/>
    <mergeCell ref="G56:H56"/>
    <mergeCell ref="I56:J56"/>
    <mergeCell ref="C57:D57"/>
    <mergeCell ref="E57:F57"/>
    <mergeCell ref="G57:H57"/>
    <mergeCell ref="I57:J57"/>
    <mergeCell ref="C58:D58"/>
    <mergeCell ref="E58:F58"/>
    <mergeCell ref="G58:H58"/>
    <mergeCell ref="I58:J58"/>
    <mergeCell ref="C59:D59"/>
    <mergeCell ref="E59:F59"/>
    <mergeCell ref="G59:H59"/>
    <mergeCell ref="I59:J59"/>
    <mergeCell ref="C60:D60"/>
    <mergeCell ref="E60:F60"/>
    <mergeCell ref="G60:H60"/>
    <mergeCell ref="I60:J60"/>
    <mergeCell ref="C61:D61"/>
    <mergeCell ref="E61:F61"/>
    <mergeCell ref="G61:H61"/>
    <mergeCell ref="I61:J61"/>
    <mergeCell ref="C62:D62"/>
    <mergeCell ref="E62:F62"/>
    <mergeCell ref="G62:H62"/>
    <mergeCell ref="I62:J62"/>
    <mergeCell ref="C63:D63"/>
    <mergeCell ref="E63:F63"/>
    <mergeCell ref="G63:H63"/>
    <mergeCell ref="I63:J63"/>
    <mergeCell ref="C64:D64"/>
    <mergeCell ref="E64:F64"/>
    <mergeCell ref="G64:H64"/>
    <mergeCell ref="I64:J64"/>
    <mergeCell ref="C65:D65"/>
    <mergeCell ref="E65:F65"/>
    <mergeCell ref="G65:H65"/>
    <mergeCell ref="I65:J65"/>
    <mergeCell ref="C66:D66"/>
    <mergeCell ref="E66:F66"/>
    <mergeCell ref="G66:H66"/>
    <mergeCell ref="I66:J66"/>
    <mergeCell ref="C67:D67"/>
    <mergeCell ref="E67:F67"/>
    <mergeCell ref="G67:H67"/>
    <mergeCell ref="I67:J67"/>
    <mergeCell ref="C68:D68"/>
    <mergeCell ref="E68:F68"/>
    <mergeCell ref="G68:H68"/>
    <mergeCell ref="I68:J68"/>
    <mergeCell ref="C69:D69"/>
    <mergeCell ref="E69:F69"/>
    <mergeCell ref="G69:H69"/>
    <mergeCell ref="I69:J69"/>
    <mergeCell ref="C70:D70"/>
    <mergeCell ref="E70:F70"/>
    <mergeCell ref="G70:H70"/>
    <mergeCell ref="I70:J70"/>
    <mergeCell ref="C71:D71"/>
    <mergeCell ref="E71:F71"/>
    <mergeCell ref="G71:H71"/>
    <mergeCell ref="I71:J71"/>
    <mergeCell ref="C72:D72"/>
    <mergeCell ref="E72:F72"/>
    <mergeCell ref="G72:H72"/>
    <mergeCell ref="I72:J72"/>
    <mergeCell ref="C73:D73"/>
    <mergeCell ref="E73:F73"/>
    <mergeCell ref="G73:H73"/>
    <mergeCell ref="I73:J73"/>
    <mergeCell ref="C74:D74"/>
    <mergeCell ref="E74:F74"/>
    <mergeCell ref="G74:H74"/>
    <mergeCell ref="I74:J74"/>
    <mergeCell ref="C75:D75"/>
    <mergeCell ref="E75:F75"/>
    <mergeCell ref="G75:H75"/>
    <mergeCell ref="I75:J75"/>
    <mergeCell ref="C76:D76"/>
    <mergeCell ref="E76:F76"/>
    <mergeCell ref="G76:H76"/>
    <mergeCell ref="I76:J76"/>
    <mergeCell ref="C77:D77"/>
    <mergeCell ref="E77:F77"/>
    <mergeCell ref="G77:H77"/>
    <mergeCell ref="I77:J77"/>
    <mergeCell ref="C78:D78"/>
    <mergeCell ref="E78:F78"/>
    <mergeCell ref="G78:H78"/>
    <mergeCell ref="I78:J78"/>
    <mergeCell ref="C79:D79"/>
    <mergeCell ref="E79:F79"/>
    <mergeCell ref="G79:H79"/>
    <mergeCell ref="I79:J79"/>
    <mergeCell ref="C80:D80"/>
    <mergeCell ref="E80:F80"/>
    <mergeCell ref="G80:H80"/>
    <mergeCell ref="I80:J80"/>
    <mergeCell ref="C110:D110"/>
    <mergeCell ref="E110:F110"/>
    <mergeCell ref="G110:H110"/>
    <mergeCell ref="I110:J110"/>
    <mergeCell ref="C111:D111"/>
    <mergeCell ref="E111:F111"/>
    <mergeCell ref="G111:H111"/>
    <mergeCell ref="I111:J111"/>
    <mergeCell ref="C115:D115"/>
    <mergeCell ref="E115:F115"/>
    <mergeCell ref="G115:H115"/>
    <mergeCell ref="I115:J115"/>
    <mergeCell ref="C116:D116"/>
    <mergeCell ref="E116:F116"/>
    <mergeCell ref="G116:H116"/>
    <mergeCell ref="I116:J116"/>
    <mergeCell ref="C112:D112"/>
    <mergeCell ref="E112:F112"/>
    <mergeCell ref="G112:H112"/>
    <mergeCell ref="I112:J112"/>
    <mergeCell ref="C113:D113"/>
    <mergeCell ref="E113:F113"/>
    <mergeCell ref="G113:H113"/>
    <mergeCell ref="I113:J113"/>
    <mergeCell ref="C114:D114"/>
    <mergeCell ref="E114:F114"/>
    <mergeCell ref="G114:H114"/>
    <mergeCell ref="I114:J114"/>
  </mergeCells>
  <conditionalFormatting sqref="C6:J6 C8:J117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Obligacji Europejskich Plus   (subfundusz w Pekao Walutowy FIO)</oddHeader>
    <oddFooter>&amp;C&amp;8s. &amp;P / &amp;N TAB&amp;R12/31/2024&amp;L&amp;7Sprawozdanie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root>
</root>
</file>

<file path=customXml/item2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customXml/itemProps2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16</vt:i4>
      </vt:variant>
    </vt:vector>
  </HeadingPairs>
  <TitlesOfParts>
    <vt:vector size="23" baseType="lpstr">
      <vt:lpstr>Lista_TABEL</vt:lpstr>
      <vt:lpstr>tabela_glowna</vt:lpstr>
      <vt:lpstr>tabele_uzupelniajace</vt:lpstr>
      <vt:lpstr>tabele_dodatkowe</vt:lpstr>
      <vt:lpstr>bilans</vt:lpstr>
      <vt:lpstr>rachunek_wyniku</vt:lpstr>
      <vt:lpstr>zestawienie_zmian</vt:lpstr>
      <vt:lpstr>bilans!Obszar_wydruku</vt:lpstr>
      <vt:lpstr>Lista_TABEL!Obszar_wydruku</vt:lpstr>
      <vt:lpstr>rachunek_wyniku!Obszar_wydruku</vt:lpstr>
      <vt:lpstr>tabela_glowna!Obszar_wydruku</vt:lpstr>
      <vt:lpstr>tabele_dodatkowe!Obszar_wydruku</vt:lpstr>
      <vt:lpstr>tabele_uzupelniajace!Obszar_wydruku</vt:lpstr>
      <vt:lpstr>zestawienie_zmian!Obszar_wydruku</vt:lpstr>
      <vt:lpstr>T_Tabela_Główna</vt:lpstr>
      <vt:lpstr>T_Tabele_DODATKOWE</vt:lpstr>
      <vt:lpstr>T_Tabele_UZUPEŁNIAJĄCE</vt:lpstr>
      <vt:lpstr>bilans!Tytuły_wydruku</vt:lpstr>
      <vt:lpstr>rachunek_wyniku!Tytuły_wydruku</vt:lpstr>
      <vt:lpstr>tabela_glowna!Tytuły_wydruku</vt:lpstr>
      <vt:lpstr>tabele_dodatkowe!Tytuły_wydruku</vt:lpstr>
      <vt:lpstr>tabele_uzupelniajace!Tytuły_wydruku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2024 (sub) funduszu inwestycyjnego Pekao TFI S.A.</dc:title>
  <dc:subject>Sprawozdanie funduszu inwestycyjnego Pekao TFI S.A. - część główna tabelaryczna</dc:subject>
  <dc:creator>Z. Czumaj, A. Kowalska (DKF - P TFI S.A.) &amp; team</dc:creator>
  <cp:keywords>2024, FS, Sprawozdanie, 12OBEUPL</cp:keywords>
  <cp:lastModifiedBy>Czumaj Zbigniew</cp:lastModifiedBy>
  <cp:lastPrinted>2024-02-14T19:49:23Z</cp:lastPrinted>
  <dcterms:created xsi:type="dcterms:W3CDTF">2009-09-25T10:53:11Z</dcterms:created>
  <dcterms:modified xsi:type="dcterms:W3CDTF">2025-04-08T11:58:00Z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S.A.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2024-12-30T22:00:00Z</vt:filetime>
  </property>
  <property fmtid="{D5CDD505-2E9C-101B-9397-08002B2CF9AE}" pid="7" name="Data podpisania sprawozdania">
    <vt:filetime>2025-03-26T22:00:00Z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