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en_skoroszyt"/>
  <mc:AlternateContent xmlns:mc="http://schemas.openxmlformats.org/markup-compatibility/2006">
    <mc:Choice Requires="x15">
      <x15ac:absPath xmlns:x15ac="http://schemas.microsoft.com/office/spreadsheetml/2010/11/ac" url="\\Wawfs\teams\DKF\Sprawozdania\Sprawozdanie_roczne_2024\2024-FINAL\2024-Tabele\"/>
    </mc:Choice>
  </mc:AlternateContent>
  <xr:revisionPtr revIDLastSave="0" documentId="13_ncr:1_{4CA51792-9376-478A-BCF9-0A3FF75A9F0A}" xr6:coauthVersionLast="47" xr6:coauthVersionMax="47" xr10:uidLastSave="{00000000-0000-0000-0000-000000000000}"/>
  <bookViews>
    <workbookView xWindow="-120" yWindow="330" windowWidth="29040" windowHeight="15990" tabRatio="599" xr2:uid="{00000000-000D-0000-FFFF-FFFF00000000}"/>
  </bookViews>
  <sheets>
    <sheet name="Lista_TABEL" sheetId="14" r:id="rId1"/>
    <sheet name="tabela_glowna" sheetId="45" r:id="rId2"/>
    <sheet name="tabele_uzupelniajace" sheetId="46" r:id="rId3"/>
    <sheet name="tabele_dodatkowe" sheetId="47" r:id="rId4"/>
    <sheet name="bilans" sheetId="48" r:id="rId5"/>
    <sheet name="rachunek_wyniku" sheetId="49" r:id="rId6"/>
    <sheet name="zestawienie_zmian" sheetId="50" r:id="rId7"/>
  </sheets>
  <definedNames>
    <definedName name="_xlnm.Print_Area" localSheetId="4">bilans!$A$1:$G$47</definedName>
    <definedName name="_xlnm.Print_Area" localSheetId="0">Lista_TABEL!$A$1:$H$20</definedName>
    <definedName name="_xlnm.Print_Area" localSheetId="5">rachunek_wyniku!$A$1:$G$51</definedName>
    <definedName name="_xlnm.Print_Area" localSheetId="1">tabela_glowna!$A$2:$G$29</definedName>
    <definedName name="_xlnm.Print_Area" localSheetId="3">tabele_dodatkowe!$A$1:$L$23</definedName>
    <definedName name="_xlnm.Print_Area" localSheetId="2">tabele_uzupelniajace!$A$1:$Q$119</definedName>
    <definedName name="_xlnm.Print_Area" localSheetId="6">zestawienie_zmian!$A$1:$K$149</definedName>
    <definedName name="T_BILANS">bilans!#REF!</definedName>
    <definedName name="T_BILANS_2">#REF!</definedName>
    <definedName name="T_RACHUNEK_WYNIKU">rachunek_wyniku!#REF!</definedName>
    <definedName name="T_Tabela_Główna">tabela_glowna!$B$4</definedName>
    <definedName name="T_Tabela_Główna_2">#REF!</definedName>
    <definedName name="T_Tabele_DODATKOWE">tabele_dodatkowe!$C$4</definedName>
    <definedName name="T_Tabele_UZUPEŁNIAJĄCE">tabele_uzupelniajace!$C$4</definedName>
    <definedName name="T_ZESTAWIENIE">zestawienie_zmian!#REF!</definedName>
    <definedName name="_xlnm.Print_Titles" localSheetId="4">bilans!$1:$6</definedName>
    <definedName name="_xlnm.Print_Titles" localSheetId="5">rachunek_wyniku!$1:$6</definedName>
    <definedName name="_xlnm.Print_Titles" localSheetId="1">tabela_glowna!$1:$5</definedName>
    <definedName name="_xlnm.Print_Titles" localSheetId="3">tabele_dodatkowe!$1:$5</definedName>
    <definedName name="_xlnm.Print_Titles" localSheetId="2">tabele_uzupelniajace!$1:$5</definedName>
    <definedName name="_xlnm.Print_Titles" localSheetId="6">zestawienie_zmian!$1:$6</definedName>
  </definedNames>
  <calcPr calcId="191029" calcMode="manual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14" l="1"/>
  <c r="D5" i="14" l="1"/>
  <c r="D3" i="14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Zapytanie — Portfel_eFR" description="Połączenie z zapytaniem „Portfel_eFR” w skoroszycie." type="5" refreshedVersion="0" background="1">
    <dbPr connection="Provider=Microsoft.Mashup.OleDb.1;Data Source=$Workbook$;Location=Portfel_eFR;Extended Properties=&quot;&quot;" command="SELECT * FROM [Portfel_eFR]"/>
  </connection>
  <connection id="2" xr16:uid="{00000000-0015-0000-FFFF-FFFF01000000}" keepAlive="1" name="Zapytanie — Ryzyko_kredytowe" description="Połączenie z zapytaniem „Ryzyko_kredytowe” w skoroszycie." type="5" refreshedVersion="7" background="1" saveData="1">
    <dbPr connection="Provider=Microsoft.Mashup.OleDb.1;Data Source=$Workbook$;Location=Ryzyko_kredytowe;Extended Properties=&quot;&quot;" command="SELECT * FROM [Ryzyko_kredytowe]"/>
  </connection>
</connections>
</file>

<file path=xl/sharedStrings.xml><?xml version="1.0" encoding="utf-8"?>
<sst xmlns="http://schemas.openxmlformats.org/spreadsheetml/2006/main" count="675" uniqueCount="271">
  <si>
    <t>-</t>
  </si>
  <si>
    <t>Bilans</t>
  </si>
  <si>
    <t>[Kwoty w tys. zł / wartości JU w zł]</t>
  </si>
  <si>
    <t>Rachunek Wyniku</t>
  </si>
  <si>
    <t>[Kwoty w tys. zł / wartości na JU w zł]</t>
  </si>
  <si>
    <t>Zestawienie zmian</t>
  </si>
  <si>
    <t>Dywidendy i inne udziały w zyskach</t>
  </si>
  <si>
    <t>Opłaty dla depozytariusza</t>
  </si>
  <si>
    <t>Koszty odsetkowe</t>
  </si>
  <si>
    <t>Ujemne saldo różnic kursowych</t>
  </si>
  <si>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</si>
  <si>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</si>
  <si>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</si>
  <si>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</si>
  <si>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</si>
  <si>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</si>
  <si>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</si>
  <si>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</si>
  <si>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A</t>
  </si>
  <si>
    <t>Zestawienie Lokat - tabele uzupełniające</t>
  </si>
  <si>
    <t>Zestawienie Lokat - Tabela Główna</t>
  </si>
  <si>
    <t>Zestawienie Lokat - Tabele Dodatkowe</t>
  </si>
  <si>
    <t>I. Zmiana wartości aktywów netto</t>
  </si>
  <si>
    <t>E</t>
  </si>
  <si>
    <t>I</t>
  </si>
  <si>
    <t>Tabele wchodzące w skład sprawozdania finansowego</t>
  </si>
  <si>
    <t>Skład Portfela</t>
  </si>
  <si>
    <t>Tabele szczegółowe</t>
  </si>
  <si>
    <t>Tabele dodatkowe</t>
  </si>
  <si>
    <t>Rachunek wyniku</t>
  </si>
  <si>
    <t>sprawozdania w internecie (www.pekaotfi.pl)</t>
  </si>
  <si>
    <t>Listy zastawne</t>
  </si>
  <si>
    <t>Instrument bazowy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</si>
  <si>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</si>
  <si>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</si>
  <si>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</si>
  <si>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</si>
  <si>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</si>
  <si>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</si>
  <si>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</si>
  <si>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</si>
  <si>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</si>
  <si>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</si>
  <si>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Składniki lokat nabyte od podmiotów o których mowa w art. 107 ustawy</t>
  </si>
  <si>
    <t>GRUPY KAPITAŁOWE O KTÓRYCH MOWA W ART. 98 USTAWY</t>
  </si>
  <si>
    <t>F</t>
  </si>
  <si>
    <t>B</t>
  </si>
  <si>
    <t>J</t>
  </si>
  <si>
    <t>K</t>
  </si>
  <si>
    <t>L</t>
  </si>
  <si>
    <t>P</t>
  </si>
  <si>
    <t>Wartość aktywów netto na jednostkę uczestnictwa *</t>
  </si>
  <si>
    <t>Tabela główna</t>
  </si>
  <si>
    <t>AKCJE</t>
  </si>
  <si>
    <t>Udzielone pożyczki pieniężne</t>
  </si>
  <si>
    <t>BILANS</t>
  </si>
  <si>
    <t>Rodzaj rynku</t>
  </si>
  <si>
    <t>Nazwa rynku</t>
  </si>
  <si>
    <t>Liczba</t>
  </si>
  <si>
    <t>Kraj siedziby emitenta</t>
  </si>
  <si>
    <t>Wartość wg ceny nabycia w tys.</t>
  </si>
  <si>
    <t>Wartość wg wyceny na dzień bilansowy w tys.</t>
  </si>
  <si>
    <t>Procentowy udział w aktywach ogółem</t>
  </si>
  <si>
    <t>Aktywny rynek nieregulowany</t>
  </si>
  <si>
    <t>Amazon.com Inc.  US0231351067</t>
  </si>
  <si>
    <t>US - NASDAQ Global Market</t>
  </si>
  <si>
    <t>Stany Zjednoczone</t>
  </si>
  <si>
    <t>Microsoft Corporation  US5949181045</t>
  </si>
  <si>
    <t>Barrick Gold Corporation  CA0679011084</t>
  </si>
  <si>
    <t>NYSE Euronext</t>
  </si>
  <si>
    <t>Kanada</t>
  </si>
  <si>
    <t>Modern Commerce S.A.  PLAIRMK00033</t>
  </si>
  <si>
    <t>PL - Giełda Papierów Wartościowych ASO (NewConnect)</t>
  </si>
  <si>
    <t>Polska</t>
  </si>
  <si>
    <t>Aktywny rynek regulowany</t>
  </si>
  <si>
    <t>Asseco Poland S.A.  PLSOFTB00016</t>
  </si>
  <si>
    <t>Warsaw Stock Exchange</t>
  </si>
  <si>
    <t>Budimex S.A.  PLBUDMX00013</t>
  </si>
  <si>
    <t>Santander Bank Polska S.A.  PLBZ00000044</t>
  </si>
  <si>
    <t>CCC S.A.  PLCCC0000016</t>
  </si>
  <si>
    <t>Cyfrowy Polsat S.A.  PLCFRPT00013</t>
  </si>
  <si>
    <t>Echo Investment S.A.  PLECHPS00019</t>
  </si>
  <si>
    <t>Eurocash S.A.  PLEURCH00011</t>
  </si>
  <si>
    <t>Bank Handlowy w Warszawie S.A.  PLBH00000012</t>
  </si>
  <si>
    <t>ING Bank Śląski S.A.  PLBSK0000017</t>
  </si>
  <si>
    <t>Grupa Kęty S.A.  PLKETY000011</t>
  </si>
  <si>
    <t>KGHM Polska Miedź S.A.  PLKGHM000017</t>
  </si>
  <si>
    <t>LPP S.A.  PLLPP0000011</t>
  </si>
  <si>
    <t>Bank Millennium S.A.  PLBIG0000016</t>
  </si>
  <si>
    <t>Bank Polska Kasa Opieki S.A.  PLPEKAO00016</t>
  </si>
  <si>
    <t>PKN Orlen S.A.  PLPKN0000018</t>
  </si>
  <si>
    <t>Powszechna Kasa Oszczędności Bank Polski S.A.  PLPKO0000016</t>
  </si>
  <si>
    <t>Stalprodukt S.A.  PLSTLPD00017</t>
  </si>
  <si>
    <t>Orange Polska S.A.  PLTLKPL00017</t>
  </si>
  <si>
    <t>Asseco South Eastern Europe S.A.  PLASSEE00014</t>
  </si>
  <si>
    <t>Enea S.A.  PLENEA000013</t>
  </si>
  <si>
    <t>Ferro S.A.  PLFERRO00016</t>
  </si>
  <si>
    <t>Mirbud S.A.  PLMRBUD00015</t>
  </si>
  <si>
    <t>PGE Polska Grupa Energetyczna S.A.  PLPGER000010</t>
  </si>
  <si>
    <t>Rainbow Tours S.A.  PLRNBWT00031</t>
  </si>
  <si>
    <t>Powszechny Zakład Ubezpieczeń S.A.  PLPZU0000011</t>
  </si>
  <si>
    <t>Tauron Polska Energia S.A.  PLTAURN00011</t>
  </si>
  <si>
    <t>Mo-BRUK S.A.  PLMOBRK00013</t>
  </si>
  <si>
    <t>Dom Development S.A.  PLDMDVL00012</t>
  </si>
  <si>
    <t>Amica S.A.  PLAMICA00010</t>
  </si>
  <si>
    <t>Oponeo.pl S.A.  PLOPNPL00013</t>
  </si>
  <si>
    <t>Kruk S.A.  PLKRK0000010</t>
  </si>
  <si>
    <t>Elektrotim S.A.  PLELEKT00016</t>
  </si>
  <si>
    <t>CD Projekt S.A.  PLOPTTC00011</t>
  </si>
  <si>
    <t>Inter Cars S.A.  PLINTCS00010</t>
  </si>
  <si>
    <t>Alior Bank S.A.  PLALIOR00045</t>
  </si>
  <si>
    <t>Fabryki Mebli Forte S.A.  PLFORTE00012</t>
  </si>
  <si>
    <t>Neuca S.A.  PLTRFRM00018</t>
  </si>
  <si>
    <t>Grenevia S.A.  PLFAMUR00012</t>
  </si>
  <si>
    <t>Jeronimo Martins SGPS S.A.  PTJMT0AE0001</t>
  </si>
  <si>
    <t>PT - Nyse Euronext Lisbon Stock Exchange</t>
  </si>
  <si>
    <t>Portugalia</t>
  </si>
  <si>
    <t>Erbud S.A.  PLERBUD00012</t>
  </si>
  <si>
    <t>Develia S.A.  PLLCCRP00017</t>
  </si>
  <si>
    <t>mBank S.A.  PLBRE0000012</t>
  </si>
  <si>
    <t>MLP Group S.A.  PLMLPGR00017</t>
  </si>
  <si>
    <t>Sanok Rubber Company S.A.  PLSTLSK00016</t>
  </si>
  <si>
    <t>Wielton S.A.  PLWELTN00012</t>
  </si>
  <si>
    <t>Livechat Software S.A.  PLLVTSF00010</t>
  </si>
  <si>
    <t>Volkswagen AG  DE0007664039</t>
  </si>
  <si>
    <t>DE - Deutsche Börse Xetra</t>
  </si>
  <si>
    <t>Niemcy</t>
  </si>
  <si>
    <t>Benefit Systems S.A.  PLBNFTS00018</t>
  </si>
  <si>
    <t>Bank BNP Paribas Polska S.A.  PLBGZ0000010</t>
  </si>
  <si>
    <t>Wirtualna Polska Holding S.A,  PLWRTPL00027</t>
  </si>
  <si>
    <t>Stalexport Autostrady S.A.  PLSTLEX00019</t>
  </si>
  <si>
    <t>X-Trade Brokers S.A.  PLXTRDM00011</t>
  </si>
  <si>
    <t>Dino Polska S.A.  PLDINPL00011</t>
  </si>
  <si>
    <t>Ryvu Therapeutics SA  PLSELVT00013</t>
  </si>
  <si>
    <t>Archicom S.A.  PLARHCM00016</t>
  </si>
  <si>
    <t>AmRest Holdings SE  ES0105375002</t>
  </si>
  <si>
    <t>Hiszpania</t>
  </si>
  <si>
    <t>Ten Square Games Spółka Akcyjna  PLTSQGM00016</t>
  </si>
  <si>
    <t>Auto Partner S.A.  PLATPRT00018</t>
  </si>
  <si>
    <t>Selvita S.A.  PLSLVCR00029</t>
  </si>
  <si>
    <t>Voxel S.A.  PLVOXEL00014</t>
  </si>
  <si>
    <t>Allegro.eu S.A.  LU2237380790</t>
  </si>
  <si>
    <t>Luksemburg</t>
  </si>
  <si>
    <t>Atal S.A.  PLATAL000046</t>
  </si>
  <si>
    <t>InPost S.A.  LU2290522684</t>
  </si>
  <si>
    <t>NL - NYSE Euronext Amsterdam</t>
  </si>
  <si>
    <t>HUUUGE Inc  US44853H1086</t>
  </si>
  <si>
    <t>Pepco Group N.V.  NL0015000AU7</t>
  </si>
  <si>
    <t>Wielka Brytania</t>
  </si>
  <si>
    <t>Vercom S.A.  PLVRCM000016</t>
  </si>
  <si>
    <t>Celon Pharma S.A.  PLCLNPH00015</t>
  </si>
  <si>
    <t>Orsted A/S  DK0060094928</t>
  </si>
  <si>
    <t>DK - Copenhagen Stock Exchange</t>
  </si>
  <si>
    <t>Dania</t>
  </si>
  <si>
    <t>Shoper S.A.  PLSHPR000021</t>
  </si>
  <si>
    <t>Vestas Wind Systems A/S  DK0061539921</t>
  </si>
  <si>
    <t>Grupa Pracuj S.A.  PLGRPRC00015</t>
  </si>
  <si>
    <t>Thales SA  FR0000121329</t>
  </si>
  <si>
    <t>FR - Euronext Paris</t>
  </si>
  <si>
    <t>Francja</t>
  </si>
  <si>
    <t>ZABKA Group SA  LU2910446546</t>
  </si>
  <si>
    <t>Nienotowane na aktywnym rynku</t>
  </si>
  <si>
    <t xml:space="preserve">Sprintair S.A.  </t>
  </si>
  <si>
    <t>Nie dotyczy</t>
  </si>
  <si>
    <t>Suma:</t>
  </si>
  <si>
    <t>I. Aktywa</t>
  </si>
  <si>
    <t>1. Środki pieniężne i ich ekwiwalenty</t>
  </si>
  <si>
    <t>2. Należności</t>
  </si>
  <si>
    <t>3. Transakcja reverse repo/buy-sell back</t>
  </si>
  <si>
    <t>4. Składniki lokat notowane na aktywnym rynku</t>
  </si>
  <si>
    <t>5. Składniki lokat nienotowane na aktywnym rynku</t>
  </si>
  <si>
    <t>6. Pozostałe aktywa</t>
  </si>
  <si>
    <t>II. Zobowiązania</t>
  </si>
  <si>
    <t>III. Aktywa netto (I - II)</t>
  </si>
  <si>
    <t>IV. Kapitał funduszu</t>
  </si>
  <si>
    <t>1. Kapitał wpłacony</t>
  </si>
  <si>
    <t>2. Kapitał wypłacony (wielkość ujemna)</t>
  </si>
  <si>
    <t>V. Dochody zatrzymane</t>
  </si>
  <si>
    <t>1. Zakumulowane, nierozdysponowane przychody z lokat netto</t>
  </si>
  <si>
    <t>2. Zakumulowany, nierozdysponowany zrealizowany zysk (strata) ze zbycia lokat</t>
  </si>
  <si>
    <t>VI. Wzrost (spadek) wartości lokat w odniesieniu do ceny nabycia</t>
  </si>
  <si>
    <t>VII. Kapitał funduszu i zakumulowany wynik z operacji (IV+V+/-VI)</t>
  </si>
  <si>
    <t>Liczba zarejestrowanych jednostek uczestnictwa</t>
  </si>
  <si>
    <t>Opłaty za zezwolenia oraz rejestracyjne</t>
  </si>
  <si>
    <t>Opłaty związane z prowadzeniem rejestru aktywów</t>
  </si>
  <si>
    <t>Pozostałe</t>
  </si>
  <si>
    <t>RACHUNEK WYNIKU Z OPERACJI</t>
  </si>
  <si>
    <t>1.01.2024 - 31.12.2024</t>
  </si>
  <si>
    <t>1.01.2023 - 31.12.2023</t>
  </si>
  <si>
    <t>I. Przychody z lokat</t>
  </si>
  <si>
    <t>Przychody odsetkowe</t>
  </si>
  <si>
    <t>Przychody związane z posiadaniem nieruchomości</t>
  </si>
  <si>
    <t>Dodatnie saldo różnic kursowych</t>
  </si>
  <si>
    <t>II. Koszty Funduszu/Subfunduszu</t>
  </si>
  <si>
    <t>Wynagrodzenie dla Towarzystwa</t>
  </si>
  <si>
    <t>- stała część wynagrodzenia</t>
  </si>
  <si>
    <t>- zmienna część wynagrodzenia</t>
  </si>
  <si>
    <t>Wynagrodzenie dla podmiotów prowadzących dystrybucję</t>
  </si>
  <si>
    <t>Usługi w zakresie rachunkowości</t>
  </si>
  <si>
    <t>Usługi w zakresie zarządzania aktywami funduszu</t>
  </si>
  <si>
    <t>Usługi prawne</t>
  </si>
  <si>
    <t>Usługi wydawnicze, w tym poligraficzne</t>
  </si>
  <si>
    <t>Koszty związane z prowadzeniem nieruchomości</t>
  </si>
  <si>
    <t>III. Koszty pokrywane przez towarzystwo</t>
  </si>
  <si>
    <t>IV. Koszty Funduszu/Subfunduszu netto (II-III)</t>
  </si>
  <si>
    <t>V. Przychody z lokat netto (I-IV)</t>
  </si>
  <si>
    <t>VI. Zrealizowany i niezrealizowany zysk (strata)</t>
  </si>
  <si>
    <t>1. Zrealizowany zysk (strata) ze zbycia lokat</t>
  </si>
  <si>
    <t>2. Wzrost (spadek) niezrealizowanego zysku (straty) z wyceny lokat</t>
  </si>
  <si>
    <t>- z tytułu różnic kursowych</t>
  </si>
  <si>
    <t>VII. Wynik z operacji (V+-VI)</t>
  </si>
  <si>
    <t>VIII. Podatek dochodowy</t>
  </si>
  <si>
    <t>SKŁADNIKI LOKAT</t>
  </si>
  <si>
    <t>ZESTAWIENIE ZMIAN W AKTYWACH NETTO</t>
  </si>
  <si>
    <t>1. Wartość aktywów netto na koniec poprzedniego okresu sprawozdawczego</t>
  </si>
  <si>
    <t>2. Wynik z operacji za okres sprawozdawczy</t>
  </si>
  <si>
    <t>a) przychody z lokat netto</t>
  </si>
  <si>
    <t>b) zrealizowany zysk (strata) ze zbycia lokat</t>
  </si>
  <si>
    <t>c) wzrost (spadek) niezrealizowanego zysku (straty) z wyceny lokat</t>
  </si>
  <si>
    <t>3. Zmiana w aktywach netto z tytułu wyniku z operacji</t>
  </si>
  <si>
    <t>4. Dystrybucja dochodów (przychodów) funduszu (razem):</t>
  </si>
  <si>
    <t>a) z przychodów z lokat netto</t>
  </si>
  <si>
    <t>b) ze zrealizowanego zysku ze zbycia lokat</t>
  </si>
  <si>
    <t>c) z przychodów ze zbycia lokat</t>
  </si>
  <si>
    <t>5. Zmiany w kapitale w okresie sprawozdawczym (razem)</t>
  </si>
  <si>
    <t>a) zmiana kapitału wpłaconego (powiększenie kapitału)</t>
  </si>
  <si>
    <t>b) zmiana kapitału wypłaconego (zmniejszenie kapitału)</t>
  </si>
  <si>
    <t>6. Łączna zmiana aktywów netto w okresie sprawozdawczym (3-4+-5)</t>
  </si>
  <si>
    <t>7. Wartość aktywów netto na koniec okresu sprawozdawczego</t>
  </si>
  <si>
    <t>8. Średnia wartość aktywów netto w okresie sprawozdawczym</t>
  </si>
  <si>
    <t>Santander Bank Polska  S.A.</t>
  </si>
  <si>
    <t>Bank Polska Kasa Opieki  S.A.</t>
  </si>
  <si>
    <t>INSTRUMENTY POCHODNE</t>
  </si>
  <si>
    <t>Emitent (wystawca)</t>
  </si>
  <si>
    <t>Kraj siedziby emitenta (wystawcy)</t>
  </si>
  <si>
    <t>Wystandaryzowane instrumenty pochodne</t>
  </si>
  <si>
    <t>Niewystandaryzowane instrumenty pochodne</t>
  </si>
  <si>
    <t xml:space="preserve">Forward Waluta DKK-&gt;PLN FW2407783 21.02.2025  </t>
  </si>
  <si>
    <t>DKK-&gt;PLN</t>
  </si>
  <si>
    <t xml:space="preserve">Forward Waluta EUR-&gt;PLN FW2408242 12.03.2025  </t>
  </si>
  <si>
    <t>EUR-&gt;PLN</t>
  </si>
  <si>
    <t xml:space="preserve">Forward Waluta PLN-&gt;DKK FW2408549 21.02.2025  </t>
  </si>
  <si>
    <t>PLN-&gt;DKK</t>
  </si>
  <si>
    <t xml:space="preserve">Forward Waluta PLN-&gt;DKK FW2408579 21.02.2025  </t>
  </si>
  <si>
    <t xml:space="preserve">Forward Waluta USD-&gt;PLN FW2407539 05.02.2025  </t>
  </si>
  <si>
    <t>USD-&gt;PLN</t>
  </si>
  <si>
    <t>Grupa Asseco</t>
  </si>
  <si>
    <t>Grupa PZU S.A.</t>
  </si>
  <si>
    <t>Grupa Banco Santander</t>
  </si>
  <si>
    <t xml:space="preserve">Forward Waluta DKK-&gt;PLN FW2407783 21.02.2025 </t>
  </si>
  <si>
    <t xml:space="preserve">Forward Waluta PLN-&gt;DKK FW2408549 21.02.2025 </t>
  </si>
  <si>
    <t xml:space="preserve">Forward Waluta PLN-&gt;DKK FW2408579 21.02.2025 </t>
  </si>
  <si>
    <t xml:space="preserve">Forward Waluta EUR-&gt;PLN FW2408242 12.03.2025 </t>
  </si>
  <si>
    <t>II. Zmiana liczby jednostek uczestnictwa</t>
  </si>
  <si>
    <t>Zmiana liczby jednostek w okresie sprawozdawczym w rozbiciu na kategorie</t>
  </si>
  <si>
    <t>Liczba zbytych jednostek uczestnictwa</t>
  </si>
  <si>
    <t>Liczba odkupionych jednostek uczestnictwa</t>
  </si>
  <si>
    <t>Saldo zmian</t>
  </si>
  <si>
    <t>Zmiana liczby jednostek od początku działalności funduszu w rozbiciu na kategorie</t>
  </si>
  <si>
    <t>Przewidywana liczba jednostek uczestnictwa</t>
  </si>
  <si>
    <t>III. Zmiana wartości aktywów netto na jednostkę uczestnictwa</t>
  </si>
  <si>
    <t>1. Wartość aktywów netto na jednostkę uczestnictwa na koniec poprzedniego okresu sprawozdawczego</t>
  </si>
  <si>
    <t>2. Wartość aktywów netto na jednostkę uczestnictwa na koniec bieżącego okresu sprawozdawczego</t>
  </si>
  <si>
    <t>3. Procentowa zmiana wartości aktywów netto na jednostkę uczestnictwa w okresie sprawozdawczym</t>
  </si>
  <si>
    <t>4. Minimalna wartość aktywów netto na jednostkę uczestnictwa w okresie sprawozdawczym i data wyceny</t>
  </si>
  <si>
    <t>5. Maksymalna wartość aktywów netto na jednostkę uczestnictwa w okresie sprawozdawczym i data wyceny</t>
  </si>
  <si>
    <t>6. Wartość aktywów netto na jednostkę uczestnictwa wg ostatniej wyceny w okresie sprawozdawczym</t>
  </si>
  <si>
    <t>Procentowy udział kosztów funduszu w średniej wartości aktywów netto, w tym:</t>
  </si>
  <si>
    <t>Wynik z operacji przypadający na jednostkę uczestnictwa</t>
  </si>
  <si>
    <t>Pekao Akcji - Aktywna Selekcja   (subfundusz w Pekao FIO)</t>
  </si>
  <si>
    <t>Sprawozdanie roczne - za okres roczny kończący się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</si>
</sst>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z_ł_-;\-* #,##0.00\ _z_ł_-;_-* &quot;-&quot;??\ _z_ł_-;_-@_-"/>
    <numFmt numFmtId="165" formatCode="##0.00\%"/>
    <numFmt numFmtId="166" formatCode="[&gt;=1]#,##0;[&gt;0]#0.000;0"/>
    <numFmt numFmtId="169" formatCode="#,##0.000"/>
    <numFmt numFmtId="175" formatCode="#,##0."/>
    <numFmt numFmtId="177" formatCode="#,##0_ ;[Red]\-#,##0\ "/>
    <numFmt numFmtId="185" formatCode="d/mm/yyyy"/>
  </numFmts>
  <fonts count="37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b/>
      <sz val="9"/>
      <color theme="1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1"/>
      <color rgb="FFD71920"/>
      <name val="Czcionka tekstu podstawowego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1"/>
      <color theme="0"/>
      <name val="Czcionka tekstu podstawowego"/>
      <charset val="238"/>
    </font>
    <font>
      <b/>
      <sz val="11"/>
      <color theme="0" tint="-0.249977111117893"/>
      <name val="Czcionka tekstu podstawowego"/>
      <charset val="238"/>
    </font>
    <font>
      <b/>
      <sz val="10"/>
      <color theme="0" tint="-0.499984740745262"/>
      <name val="Arial"/>
      <family val="2"/>
      <charset val="238"/>
    </font>
    <font>
      <b/>
      <sz val="9"/>
      <color theme="0" tint="-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u/>
      <sz val="11"/>
      <color rgb="FFFC1920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71920"/>
        <bgColor indexed="64"/>
      </patternFill>
    </fill>
  </fills>
  <borders count="11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hair">
        <color theme="0" tint="-0.14990691854609822"/>
      </left>
      <right style="hair">
        <color theme="0" tint="-0.14990691854609822"/>
      </right>
      <top style="hair">
        <color theme="0" tint="-0.14990691854609822"/>
      </top>
      <bottom style="hair">
        <color theme="0" tint="-0.14990691854609822"/>
      </bottom>
      <diagonal/>
    </border>
    <border>
      <left style="hair">
        <color theme="0" tint="-0.1498764000366222"/>
      </left>
      <right style="hair">
        <color theme="0" tint="-0.1498764000366222"/>
      </right>
      <top style="hair">
        <color theme="0" tint="-0.1498764000366222"/>
      </top>
      <bottom style="hair">
        <color theme="0" tint="-0.1498764000366222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/>
      <top style="hair">
        <color theme="0" tint="-0.1498764000366222"/>
      </top>
      <bottom/>
      <diagonal/>
    </border>
  </borders>
  <cellStyleXfs count="40">
    <xf numFmtId="0" fontId="0" fillId="0" borderId="0"/>
    <xf numFmtId="164" fontId="5" fillId="0" borderId="0" applyFont="0" applyFill="0" applyBorder="0" applyAlignment="0" applyProtection="0"/>
    <xf numFmtId="0" fontId="5" fillId="0" borderId="0"/>
    <xf numFmtId="0" fontId="6" fillId="0" borderId="0"/>
    <xf numFmtId="0" fontId="7" fillId="0" borderId="0">
      <alignment vertical="top"/>
    </xf>
    <xf numFmtId="0" fontId="6" fillId="0" borderId="0"/>
    <xf numFmtId="0" fontId="7" fillId="0" borderId="0">
      <alignment vertical="top"/>
    </xf>
    <xf numFmtId="0" fontId="22" fillId="0" borderId="0" applyNumberFormat="0" applyFill="0" applyBorder="0" applyAlignment="0" applyProtection="0">
      <alignment vertical="top"/>
    </xf>
    <xf numFmtId="0" fontId="5" fillId="0" borderId="0"/>
    <xf numFmtId="0" fontId="2" fillId="0" borderId="0"/>
    <xf numFmtId="164" fontId="5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164" fontId="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5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5" fillId="0" borderId="0"/>
    <xf numFmtId="0" fontId="2" fillId="0" borderId="0"/>
    <xf numFmtId="0" fontId="22" fillId="0" borderId="0" applyNumberFormat="0" applyFill="0" applyBorder="0" applyAlignment="0" applyProtection="0">
      <alignment vertical="top"/>
    </xf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2" fillId="0" borderId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5" fillId="0" borderId="0"/>
    <xf numFmtId="0" fontId="2" fillId="0" borderId="0"/>
    <xf numFmtId="0" fontId="1" fillId="0" borderId="0"/>
    <xf numFmtId="0" fontId="35" fillId="0" borderId="0" applyNumberFormat="0" applyFill="0" applyBorder="0" applyAlignment="0" applyProtection="0">
      <alignment vertical="top"/>
      <protection locked="0"/>
    </xf>
    <xf numFmtId="0" fontId="36" fillId="0" borderId="0"/>
    <xf numFmtId="9" fontId="36" fillId="0" borderId="0" applyFont="0" applyFill="0" applyBorder="0" applyAlignment="0" applyProtection="0"/>
  </cellStyleXfs>
  <cellXfs count="118">
    <xf numFmtId="0" fontId="0" fillId="0" borderId="0" xfId="0"/>
    <xf numFmtId="0" fontId="4" fillId="0" borderId="0" xfId="0" applyFont="1"/>
    <xf numFmtId="0" fontId="10" fillId="0" borderId="0" xfId="0" applyFont="1"/>
    <xf numFmtId="0" fontId="13" fillId="0" borderId="0" xfId="0" applyFont="1"/>
    <xf numFmtId="4" fontId="12" fillId="0" borderId="0" xfId="0" applyNumberFormat="1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0" borderId="1" xfId="1" applyNumberFormat="1" applyFont="1" applyFill="1" applyBorder="1" applyAlignment="1">
      <alignment horizontal="left" vertical="center" wrapText="1"/>
    </xf>
    <xf numFmtId="0" fontId="3" fillId="0" borderId="0" xfId="0" applyFont="1"/>
    <xf numFmtId="0" fontId="12" fillId="0" borderId="1" xfId="0" applyFont="1" applyBorder="1" applyAlignment="1">
      <alignment horizontal="left" vertical="center" wrapText="1"/>
    </xf>
    <xf numFmtId="3" fontId="12" fillId="0" borderId="1" xfId="0" applyNumberFormat="1" applyFont="1" applyBorder="1" applyAlignment="1">
      <alignment horizontal="right" vertical="center" wrapText="1"/>
    </xf>
    <xf numFmtId="165" fontId="12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horizontal="left" vertical="center" wrapText="1" indent="1"/>
    </xf>
    <xf numFmtId="3" fontId="12" fillId="0" borderId="1" xfId="0" applyNumberFormat="1" applyFont="1" applyBorder="1" applyAlignment="1">
      <alignment horizontal="left" vertical="center" wrapText="1"/>
    </xf>
    <xf numFmtId="166" fontId="12" fillId="0" borderId="1" xfId="0" applyNumberFormat="1" applyFont="1" applyBorder="1" applyAlignment="1">
      <alignment horizontal="right" vertical="center" wrapText="1"/>
    </xf>
    <xf numFmtId="0" fontId="14" fillId="0" borderId="1" xfId="0" applyFont="1" applyBorder="1" applyAlignment="1">
      <alignment horizontal="left" vertical="center" wrapText="1"/>
    </xf>
    <xf numFmtId="3" fontId="14" fillId="0" borderId="1" xfId="0" applyNumberFormat="1" applyFont="1" applyBorder="1" applyAlignment="1">
      <alignment horizontal="right" vertical="center" wrapText="1"/>
    </xf>
    <xf numFmtId="165" fontId="14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horizontal="left" vertical="center" wrapText="1" indent="2"/>
    </xf>
    <xf numFmtId="0" fontId="9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 indent="1"/>
    </xf>
    <xf numFmtId="0" fontId="8" fillId="0" borderId="2" xfId="0" applyFont="1" applyBorder="1" applyAlignment="1">
      <alignment horizontal="left" vertical="center" wrapText="1"/>
    </xf>
    <xf numFmtId="1" fontId="12" fillId="0" borderId="2" xfId="0" applyNumberFormat="1" applyFont="1" applyBorder="1" applyAlignment="1">
      <alignment vertical="center" wrapText="1"/>
    </xf>
    <xf numFmtId="0" fontId="7" fillId="0" borderId="1" xfId="1" applyNumberFormat="1" applyFont="1" applyFill="1" applyBorder="1" applyAlignment="1">
      <alignment horizontal="left" vertical="center" wrapText="1" indent="1"/>
    </xf>
    <xf numFmtId="0" fontId="7" fillId="0" borderId="1" xfId="1" applyNumberFormat="1" applyFont="1" applyFill="1" applyBorder="1" applyAlignment="1">
      <alignment horizontal="left" vertical="center" wrapText="1" indent="2"/>
    </xf>
    <xf numFmtId="0" fontId="15" fillId="0" borderId="3" xfId="1" applyNumberFormat="1" applyFont="1" applyFill="1" applyBorder="1" applyAlignment="1">
      <alignment horizontal="left" vertical="center" wrapText="1"/>
    </xf>
    <xf numFmtId="0" fontId="16" fillId="0" borderId="3" xfId="1" applyNumberFormat="1" applyFont="1" applyFill="1" applyBorder="1" applyAlignment="1">
      <alignment horizontal="left" vertical="center" wrapText="1"/>
    </xf>
    <xf numFmtId="0" fontId="16" fillId="0" borderId="3" xfId="1" applyNumberFormat="1" applyFont="1" applyFill="1" applyBorder="1" applyAlignment="1">
      <alignment horizontal="left" vertical="center" wrapText="1" indent="1"/>
    </xf>
    <xf numFmtId="0" fontId="14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 indent="1"/>
    </xf>
    <xf numFmtId="0" fontId="7" fillId="2" borderId="0" xfId="1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3" fontId="8" fillId="0" borderId="2" xfId="0" applyNumberFormat="1" applyFont="1" applyBorder="1" applyAlignment="1">
      <alignment horizontal="right" vertical="center" shrinkToFit="1"/>
    </xf>
    <xf numFmtId="165" fontId="8" fillId="0" borderId="2" xfId="0" applyNumberFormat="1" applyFont="1" applyBorder="1" applyAlignment="1">
      <alignment horizontal="right" vertical="center" shrinkToFit="1"/>
    </xf>
    <xf numFmtId="3" fontId="11" fillId="0" borderId="2" xfId="1" applyNumberFormat="1" applyFont="1" applyFill="1" applyBorder="1" applyAlignment="1">
      <alignment horizontal="right" vertical="center" shrinkToFit="1"/>
    </xf>
    <xf numFmtId="165" fontId="11" fillId="0" borderId="2" xfId="1" applyNumberFormat="1" applyFont="1" applyFill="1" applyBorder="1" applyAlignment="1">
      <alignment horizontal="right" vertical="center" shrinkToFit="1"/>
    </xf>
    <xf numFmtId="3" fontId="9" fillId="0" borderId="1" xfId="0" applyNumberFormat="1" applyFont="1" applyBorder="1" applyAlignment="1">
      <alignment horizontal="right" vertical="center" shrinkToFit="1"/>
    </xf>
    <xf numFmtId="0" fontId="9" fillId="0" borderId="2" xfId="0" applyFont="1" applyBorder="1" applyAlignment="1">
      <alignment horizontal="right" vertical="center" shrinkToFit="1"/>
    </xf>
    <xf numFmtId="169" fontId="8" fillId="0" borderId="2" xfId="0" applyNumberFormat="1" applyFont="1" applyBorder="1" applyAlignment="1">
      <alignment horizontal="right" vertical="center" shrinkToFit="1"/>
    </xf>
    <xf numFmtId="4" fontId="8" fillId="2" borderId="2" xfId="0" applyNumberFormat="1" applyFont="1" applyFill="1" applyBorder="1" applyAlignment="1">
      <alignment horizontal="right" vertical="center" shrinkToFit="1"/>
    </xf>
    <xf numFmtId="4" fontId="8" fillId="0" borderId="2" xfId="0" applyNumberFormat="1" applyFont="1" applyBorder="1" applyAlignment="1">
      <alignment horizontal="right" vertical="center" shrinkToFit="1"/>
    </xf>
    <xf numFmtId="3" fontId="7" fillId="0" borderId="1" xfId="1" applyNumberFormat="1" applyFont="1" applyFill="1" applyBorder="1" applyAlignment="1">
      <alignment horizontal="right" vertical="center" shrinkToFit="1"/>
    </xf>
    <xf numFmtId="1" fontId="7" fillId="0" borderId="0" xfId="1" applyNumberFormat="1" applyFont="1" applyFill="1" applyBorder="1" applyAlignment="1">
      <alignment horizontal="right" vertical="center" shrinkToFit="1"/>
    </xf>
    <xf numFmtId="4" fontId="7" fillId="0" borderId="2" xfId="1" applyNumberFormat="1" applyFont="1" applyFill="1" applyBorder="1" applyAlignment="1">
      <alignment horizontal="right" vertical="center" shrinkToFit="1"/>
    </xf>
    <xf numFmtId="14" fontId="12" fillId="0" borderId="3" xfId="0" applyNumberFormat="1" applyFont="1" applyBorder="1" applyAlignment="1">
      <alignment horizontal="center" vertical="center" shrinkToFit="1"/>
    </xf>
    <xf numFmtId="4" fontId="12" fillId="0" borderId="4" xfId="0" applyNumberFormat="1" applyFont="1" applyBorder="1" applyAlignment="1">
      <alignment horizontal="right" vertical="center" shrinkToFi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24" fillId="0" borderId="0" xfId="0" applyFont="1"/>
    <xf numFmtId="0" fontId="24" fillId="0" borderId="0" xfId="7" applyFont="1" applyFill="1" applyAlignment="1" applyProtection="1"/>
    <xf numFmtId="0" fontId="25" fillId="3" borderId="2" xfId="0" applyFont="1" applyFill="1" applyBorder="1" applyAlignment="1">
      <alignment horizontal="center" vertical="center" wrapText="1"/>
    </xf>
    <xf numFmtId="0" fontId="23" fillId="3" borderId="2" xfId="0" applyFont="1" applyFill="1" applyBorder="1" applyAlignment="1">
      <alignment horizontal="center" vertical="center" wrapText="1"/>
    </xf>
    <xf numFmtId="0" fontId="26" fillId="3" borderId="1" xfId="0" applyFont="1" applyFill="1" applyBorder="1" applyAlignment="1">
      <alignment horizontal="center" vertical="center" wrapText="1"/>
    </xf>
    <xf numFmtId="10" fontId="26" fillId="3" borderId="1" xfId="0" applyNumberFormat="1" applyFont="1" applyFill="1" applyBorder="1" applyAlignment="1">
      <alignment horizontal="center" vertical="center" wrapText="1"/>
    </xf>
    <xf numFmtId="2" fontId="26" fillId="3" borderId="1" xfId="0" applyNumberFormat="1" applyFont="1" applyFill="1" applyBorder="1" applyAlignment="1">
      <alignment horizontal="center" vertical="center" wrapText="1"/>
    </xf>
    <xf numFmtId="14" fontId="23" fillId="3" borderId="1" xfId="0" applyNumberFormat="1" applyFont="1" applyFill="1" applyBorder="1" applyAlignment="1">
      <alignment horizontal="center" vertical="center" wrapText="1"/>
    </xf>
    <xf numFmtId="0" fontId="26" fillId="3" borderId="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75" fontId="18" fillId="0" borderId="0" xfId="0" applyNumberFormat="1" applyFont="1" applyAlignment="1">
      <alignment vertical="center"/>
    </xf>
    <xf numFmtId="0" fontId="28" fillId="0" borderId="0" xfId="0" applyFont="1" applyAlignment="1">
      <alignment horizontal="left" vertical="center" indent="1"/>
    </xf>
    <xf numFmtId="0" fontId="29" fillId="3" borderId="1" xfId="1" applyNumberFormat="1" applyFont="1" applyFill="1" applyBorder="1" applyAlignment="1">
      <alignment horizontal="center" vertical="center" wrapText="1"/>
    </xf>
    <xf numFmtId="0" fontId="29" fillId="3" borderId="1" xfId="0" applyFont="1" applyFill="1" applyBorder="1" applyAlignment="1">
      <alignment horizontal="center" vertical="center" wrapText="1"/>
    </xf>
    <xf numFmtId="0" fontId="30" fillId="3" borderId="2" xfId="0" applyFont="1" applyFill="1" applyBorder="1" applyAlignment="1">
      <alignment horizontal="left" vertical="center" wrapText="1"/>
    </xf>
    <xf numFmtId="0" fontId="31" fillId="0" borderId="1" xfId="0" applyFont="1" applyBorder="1" applyAlignment="1">
      <alignment horizontal="left" vertical="center" wrapText="1" indent="1"/>
    </xf>
    <xf numFmtId="0" fontId="32" fillId="0" borderId="1" xfId="0" applyFont="1" applyBorder="1" applyAlignment="1">
      <alignment horizontal="left" vertical="center" wrapText="1" indent="1"/>
    </xf>
    <xf numFmtId="3" fontId="19" fillId="0" borderId="1" xfId="0" applyNumberFormat="1" applyFont="1" applyBorder="1" applyAlignment="1">
      <alignment horizontal="left" vertical="center" wrapText="1"/>
    </xf>
    <xf numFmtId="177" fontId="8" fillId="0" borderId="2" xfId="0" applyNumberFormat="1" applyFont="1" applyBorder="1" applyAlignment="1">
      <alignment horizontal="right" vertical="center" shrinkToFit="1"/>
    </xf>
    <xf numFmtId="177" fontId="12" fillId="0" borderId="1" xfId="0" applyNumberFormat="1" applyFont="1" applyBorder="1" applyAlignment="1">
      <alignment horizontal="right" vertical="center" wrapText="1"/>
    </xf>
    <xf numFmtId="177" fontId="13" fillId="0" borderId="0" xfId="0" applyNumberFormat="1" applyFont="1" applyAlignment="1">
      <alignment horizontal="right" vertical="center"/>
    </xf>
    <xf numFmtId="177" fontId="20" fillId="0" borderId="0" xfId="0" applyNumberFormat="1" applyFont="1" applyAlignment="1">
      <alignment horizontal="right" vertical="center"/>
    </xf>
    <xf numFmtId="177" fontId="12" fillId="0" borderId="0" xfId="0" applyNumberFormat="1" applyFont="1" applyAlignment="1">
      <alignment horizontal="center" vertical="center" wrapText="1"/>
    </xf>
    <xf numFmtId="0" fontId="23" fillId="3" borderId="1" xfId="1" applyNumberFormat="1" applyFont="1" applyFill="1" applyBorder="1" applyAlignment="1">
      <alignment horizontal="center" vertical="center" wrapText="1"/>
    </xf>
    <xf numFmtId="3" fontId="17" fillId="0" borderId="1" xfId="0" applyNumberFormat="1" applyFont="1" applyBorder="1" applyAlignment="1">
      <alignment vertical="center" wrapText="1"/>
    </xf>
    <xf numFmtId="3" fontId="17" fillId="0" borderId="1" xfId="0" applyNumberFormat="1" applyFont="1" applyBorder="1" applyAlignment="1">
      <alignment horizontal="right" vertical="center" wrapText="1"/>
    </xf>
    <xf numFmtId="177" fontId="17" fillId="0" borderId="1" xfId="0" applyNumberFormat="1" applyFont="1" applyBorder="1" applyAlignment="1">
      <alignment horizontal="right" vertical="center" wrapText="1"/>
    </xf>
    <xf numFmtId="165" fontId="17" fillId="0" borderId="1" xfId="0" applyNumberFormat="1" applyFont="1" applyBorder="1" applyAlignment="1">
      <alignment horizontal="right" vertical="center" wrapText="1"/>
    </xf>
    <xf numFmtId="0" fontId="33" fillId="0" borderId="1" xfId="0" applyFont="1" applyBorder="1" applyAlignment="1">
      <alignment horizontal="left" vertical="center" wrapText="1" indent="1"/>
    </xf>
    <xf numFmtId="3" fontId="33" fillId="0" borderId="1" xfId="0" applyNumberFormat="1" applyFont="1" applyBorder="1" applyAlignment="1">
      <alignment horizontal="right" vertical="center" wrapText="1"/>
    </xf>
    <xf numFmtId="177" fontId="33" fillId="0" borderId="1" xfId="0" applyNumberFormat="1" applyFont="1" applyBorder="1" applyAlignment="1">
      <alignment horizontal="right" vertical="center" wrapText="1"/>
    </xf>
    <xf numFmtId="165" fontId="33" fillId="0" borderId="1" xfId="0" applyNumberFormat="1" applyFont="1" applyBorder="1" applyAlignment="1">
      <alignment horizontal="right" vertical="center" wrapText="1"/>
    </xf>
    <xf numFmtId="3" fontId="33" fillId="0" borderId="2" xfId="0" applyNumberFormat="1" applyFont="1" applyBorder="1" applyAlignment="1">
      <alignment vertical="center" wrapText="1"/>
    </xf>
    <xf numFmtId="1" fontId="34" fillId="0" borderId="2" xfId="0" applyNumberFormat="1" applyFont="1" applyBorder="1" applyAlignment="1">
      <alignment vertical="center" wrapText="1"/>
    </xf>
    <xf numFmtId="3" fontId="34" fillId="0" borderId="2" xfId="0" applyNumberFormat="1" applyFont="1" applyBorder="1" applyAlignment="1">
      <alignment horizontal="right" vertical="center" wrapText="1"/>
    </xf>
    <xf numFmtId="177" fontId="34" fillId="0" borderId="2" xfId="0" applyNumberFormat="1" applyFont="1" applyBorder="1" applyAlignment="1">
      <alignment horizontal="right" vertical="center" wrapText="1"/>
    </xf>
    <xf numFmtId="165" fontId="34" fillId="0" borderId="2" xfId="0" applyNumberFormat="1" applyFont="1" applyBorder="1" applyAlignment="1">
      <alignment horizontal="right" vertical="center" wrapText="1"/>
    </xf>
    <xf numFmtId="1" fontId="33" fillId="0" borderId="2" xfId="0" applyNumberFormat="1" applyFont="1" applyBorder="1" applyAlignment="1">
      <alignment vertical="center" wrapText="1"/>
    </xf>
    <xf numFmtId="185" fontId="12" fillId="0" borderId="3" xfId="0" applyNumberFormat="1" applyFont="1" applyBorder="1" applyAlignment="1">
      <alignment horizontal="center" vertical="center" shrinkToFit="1"/>
    </xf>
    <xf numFmtId="0" fontId="21" fillId="3" borderId="0" xfId="0" applyFont="1" applyFill="1" applyAlignment="1">
      <alignment horizontal="left" vertical="center" wrapText="1" indent="1"/>
    </xf>
    <xf numFmtId="0" fontId="24" fillId="0" borderId="0" xfId="7" applyFont="1" applyAlignment="1" applyProtection="1">
      <alignment horizontal="right" wrapText="1"/>
    </xf>
    <xf numFmtId="0" fontId="24" fillId="0" borderId="0" xfId="7" applyFont="1" applyFill="1" applyAlignment="1" applyProtection="1">
      <alignment horizontal="left"/>
    </xf>
    <xf numFmtId="0" fontId="0" fillId="0" borderId="0" xfId="0" applyAlignment="1">
      <alignment horizontal="center" shrinkToFit="1"/>
    </xf>
    <xf numFmtId="14" fontId="23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10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1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27" fillId="0" borderId="6" xfId="0" applyFont="1" applyBorder="1" applyAlignment="1">
      <alignment horizontal="left" vertical="center"/>
    </xf>
    <xf numFmtId="0" fontId="27" fillId="0" borderId="7" xfId="0" applyFont="1" applyBorder="1" applyAlignment="1">
      <alignment horizontal="left" vertical="center"/>
    </xf>
    <xf numFmtId="0" fontId="8" fillId="0" borderId="0" xfId="0" applyFont="1" applyAlignment="1">
      <alignment horizontal="left" vertical="top" wrapText="1"/>
    </xf>
    <xf numFmtId="4" fontId="12" fillId="0" borderId="0" xfId="0" applyNumberFormat="1" applyFont="1" applyAlignment="1">
      <alignment horizontal="left" vertical="top" wrapText="1"/>
    </xf>
    <xf numFmtId="4" fontId="17" fillId="0" borderId="10" xfId="0" applyNumberFormat="1" applyFont="1" applyBorder="1" applyAlignment="1">
      <alignment horizontal="justify" vertical="center" wrapText="1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26" fillId="3" borderId="1" xfId="0" applyFont="1" applyFill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right" vertical="center" shrinkToFit="1"/>
    </xf>
    <xf numFmtId="169" fontId="12" fillId="0" borderId="1" xfId="0" applyNumberFormat="1" applyFont="1" applyBorder="1" applyAlignment="1">
      <alignment horizontal="right" vertical="center" shrinkToFit="1"/>
    </xf>
    <xf numFmtId="169" fontId="12" fillId="0" borderId="6" xfId="0" applyNumberFormat="1" applyFont="1" applyBorder="1" applyAlignment="1">
      <alignment horizontal="right" vertical="center" shrinkToFit="1"/>
    </xf>
    <xf numFmtId="169" fontId="12" fillId="0" borderId="5" xfId="0" applyNumberFormat="1" applyFont="1" applyBorder="1" applyAlignment="1">
      <alignment horizontal="right" vertical="center" shrinkToFit="1"/>
    </xf>
    <xf numFmtId="4" fontId="12" fillId="0" borderId="4" xfId="0" applyNumberFormat="1" applyFont="1" applyBorder="1" applyAlignment="1">
      <alignment horizontal="right" vertical="center" shrinkToFit="1"/>
    </xf>
    <xf numFmtId="4" fontId="12" fillId="0" borderId="3" xfId="0" applyNumberFormat="1" applyFont="1" applyBorder="1" applyAlignment="1">
      <alignment horizontal="right" vertical="center" indent="1" shrinkToFit="1"/>
    </xf>
    <xf numFmtId="165" fontId="12" fillId="0" borderId="4" xfId="0" applyNumberFormat="1" applyFont="1" applyBorder="1" applyAlignment="1">
      <alignment horizontal="right" vertical="center" indent="1" shrinkToFit="1"/>
    </xf>
    <xf numFmtId="165" fontId="14" fillId="0" borderId="4" xfId="0" applyNumberFormat="1" applyFont="1" applyBorder="1" applyAlignment="1">
      <alignment horizontal="right" vertical="center" shrinkToFit="1"/>
    </xf>
    <xf numFmtId="0" fontId="0" fillId="0" borderId="0" xfId="0" applyFill="1" applyAlignment="1">
      <alignment horizontal="center" vertical="center"/>
    </xf>
    <xf numFmtId="0" fontId="0" fillId="0" borderId="0" xfId="0" applyFill="1"/>
  </cellXfs>
  <cellStyles count="40">
    <cellStyle name="˙˙˙" xfId="4" xr:uid="{00000000-0005-0000-0000-000000000000}"/>
    <cellStyle name="Dziesiętny" xfId="1" builtinId="3"/>
    <cellStyle name="Dziesiętny 2" xfId="10" xr:uid="{00000000-0005-0000-0000-000002000000}"/>
    <cellStyle name="Dziesiętny 3" xfId="15" xr:uid="{00000000-0005-0000-0000-000003000000}"/>
    <cellStyle name="Hiperłącze" xfId="7" builtinId="8"/>
    <cellStyle name="Hiperłącze 2" xfId="25" xr:uid="{00000000-0005-0000-0000-000005000000}"/>
    <cellStyle name="Hiperłącze 3" xfId="37" xr:uid="{C05B9B2D-5F32-49AC-9551-F4DE1D183616}"/>
    <cellStyle name="Normal_Book2" xfId="5" xr:uid="{00000000-0005-0000-0000-000006000000}"/>
    <cellStyle name="Normalny" xfId="0" builtinId="0"/>
    <cellStyle name="Normalny 12" xfId="11" xr:uid="{00000000-0005-0000-0000-000008000000}"/>
    <cellStyle name="Normalny 12 2" xfId="22" xr:uid="{00000000-0005-0000-0000-000009000000}"/>
    <cellStyle name="Normalny 19" xfId="35" xr:uid="{00000000-0005-0000-0000-00000A000000}"/>
    <cellStyle name="Normalny 2" xfId="2" xr:uid="{00000000-0005-0000-0000-00000B000000}"/>
    <cellStyle name="Normalny 2 2" xfId="3" xr:uid="{00000000-0005-0000-0000-00000C000000}"/>
    <cellStyle name="Normalny 2 2 2" xfId="29" xr:uid="{00000000-0005-0000-0000-00000D000000}"/>
    <cellStyle name="Normalny 2 2 2 2" xfId="38" xr:uid="{E511E7F3-7C25-4BED-9167-DEBC4AE91CC9}"/>
    <cellStyle name="Normalny 2 3" xfId="8" xr:uid="{00000000-0005-0000-0000-00000E000000}"/>
    <cellStyle name="Normalny 2 3 2" xfId="26" xr:uid="{00000000-0005-0000-0000-00000F000000}"/>
    <cellStyle name="Normalny 2 4" xfId="34" xr:uid="{00000000-0005-0000-0000-000010000000}"/>
    <cellStyle name="Normalny 3" xfId="9" xr:uid="{00000000-0005-0000-0000-000011000000}"/>
    <cellStyle name="Normalny 3 2" xfId="16" xr:uid="{00000000-0005-0000-0000-000012000000}"/>
    <cellStyle name="Normalny 3 2 2" xfId="18" xr:uid="{00000000-0005-0000-0000-000013000000}"/>
    <cellStyle name="Normalny 3 3" xfId="17" xr:uid="{00000000-0005-0000-0000-000014000000}"/>
    <cellStyle name="Normalny 3 4" xfId="20" xr:uid="{00000000-0005-0000-0000-000015000000}"/>
    <cellStyle name="Normalny 3 5" xfId="23" xr:uid="{00000000-0005-0000-0000-000016000000}"/>
    <cellStyle name="Normalny 4" xfId="14" xr:uid="{00000000-0005-0000-0000-000017000000}"/>
    <cellStyle name="Normalny 5" xfId="24" xr:uid="{00000000-0005-0000-0000-000018000000}"/>
    <cellStyle name="Normalny 6" xfId="13" xr:uid="{00000000-0005-0000-0000-000019000000}"/>
    <cellStyle name="Normalny 6 3" xfId="30" xr:uid="{00000000-0005-0000-0000-00001A000000}"/>
    <cellStyle name="Normalny 7" xfId="33" xr:uid="{00000000-0005-0000-0000-00001B000000}"/>
    <cellStyle name="Normalny 8" xfId="36" xr:uid="{56DF981F-DBCF-4104-BC1E-A96457B5A288}"/>
    <cellStyle name="Procentowy 2" xfId="19" xr:uid="{00000000-0005-0000-0000-00001E000000}"/>
    <cellStyle name="Procentowy 2 2" xfId="31" xr:uid="{00000000-0005-0000-0000-00001F000000}"/>
    <cellStyle name="Procentowy 2 3" xfId="27" xr:uid="{00000000-0005-0000-0000-000020000000}"/>
    <cellStyle name="Procentowy 3" xfId="12" xr:uid="{00000000-0005-0000-0000-000021000000}"/>
    <cellStyle name="Procentowy 4" xfId="21" xr:uid="{00000000-0005-0000-0000-000022000000}"/>
    <cellStyle name="Procentowy 5" xfId="39" xr:uid="{CBC55ABB-DA0B-4CD7-95BD-92E124307CB5}"/>
    <cellStyle name="Procentowy 6" xfId="28" xr:uid="{00000000-0005-0000-0000-000023000000}"/>
    <cellStyle name="Procentowy 7" xfId="32" xr:uid="{00000000-0005-0000-0000-000024000000}"/>
    <cellStyle name="Styl 1" xfId="6" xr:uid="{00000000-0005-0000-0000-000025000000}"/>
  </cellStyles>
  <dxfs count="12">
    <dxf>
      <font>
        <i/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b/>
        <i val="0"/>
        <color rgb="FFD7192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1</xdr:row>
      <xdr:rowOff>0</xdr:rowOff>
    </xdr:from>
    <xdr:to>
      <xdr:col>5</xdr:col>
      <xdr:colOff>1724239</xdr:colOff>
      <xdr:row>1</xdr:row>
      <xdr:rowOff>301712</xdr:rowOff>
    </xdr:to>
    <xdr:pic>
      <xdr:nvPicPr>
        <xdr:cNvPr id="2" name="Obraz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6344" y="178594"/>
          <a:ext cx="1725389" cy="3025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pekaotfi.pl/dokumenty/archiwu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2">
    <pageSetUpPr fitToPage="1"/>
  </sheetPr>
  <dimension ref="D2:G20"/>
  <sheetViews>
    <sheetView showGridLines="0" showRowColHeaders="0" tabSelected="1" zoomScale="160" workbookViewId="0">
      <pane ySplit="3" topLeftCell="A4" activePane="bottomLeft" state="frozen"/>
      <selection pane="bottomLeft" activeCell="B4" sqref="B4"/>
    </sheetView>
  </sheetViews>
  <sheetFormatPr defaultRowHeight="14.25"/>
  <cols>
    <col min="1" max="1" width="2.125" customWidth="1"/>
    <col min="2" max="3" width="1.625" customWidth="1"/>
    <col min="5" max="5" width="5" customWidth="1"/>
    <col min="6" max="6" width="36.375" customWidth="1"/>
    <col min="8" max="8" width="1.375" customWidth="1"/>
  </cols>
  <sheetData>
    <row r="2" spans="4:7" ht="38.25" customHeight="1"/>
    <row r="3" spans="4:7" ht="56.25" customHeight="1">
      <c r="D3" s="89" t="str">
        <f ca="1">+IFERROR(Fund_Name_Full,"Nazwa sub/funduszu")</f>
        <v>Pekao Akcji - Aktywna Selekcja   (subfundusz w Pekao FIO)</v>
      </c>
      <c r="E3" s="89"/>
      <c r="F3" s="89"/>
      <c r="G3" s="89"/>
    </row>
    <row r="4" spans="4:7" ht="7.5" customHeight="1"/>
    <row r="5" spans="4:7">
      <c r="D5" s="92" t="str">
        <f ca="1">IFERROR(OP_TG_1,"")&amp;Czy_przeliczone</f>
        <v>Sprawozdanie roczne - za okres roczny kończący się 31.12.2024</v>
      </c>
      <c r="E5" s="92"/>
      <c r="F5" s="92"/>
      <c r="G5" s="92"/>
    </row>
    <row r="7" spans="4:7" ht="15">
      <c r="D7" s="8" t="s">
        <v>25</v>
      </c>
    </row>
    <row r="9" spans="4:7">
      <c r="E9" s="50" t="s">
        <v>26</v>
      </c>
      <c r="F9" s="50"/>
    </row>
    <row r="10" spans="4:7">
      <c r="E10" s="50"/>
      <c r="F10" s="51" t="s">
        <v>52</v>
      </c>
    </row>
    <row r="11" spans="4:7">
      <c r="E11" s="50"/>
      <c r="F11" s="51" t="s">
        <v>27</v>
      </c>
    </row>
    <row r="12" spans="4:7">
      <c r="E12" s="50"/>
      <c r="F12" s="51" t="s">
        <v>28</v>
      </c>
    </row>
    <row r="13" spans="4:7">
      <c r="E13" s="91" t="s">
        <v>1</v>
      </c>
      <c r="F13" s="91"/>
    </row>
    <row r="14" spans="4:7">
      <c r="E14" s="91" t="s">
        <v>29</v>
      </c>
      <c r="F14" s="91"/>
    </row>
    <row r="15" spans="4:7">
      <c r="E15" s="91" t="s">
        <v>5</v>
      </c>
      <c r="F15" s="91"/>
    </row>
    <row r="17" spans="4:7">
      <c r="D17" s="1" t="str">
        <f ca="1">+"Warszawa, "&amp;IFERROR(TEXT(Fund_Data_Oświadczenia,"mmmm rrrr"),"")</f>
        <v>Warszawa, marzec 2025</v>
      </c>
    </row>
    <row r="18" spans="4:7" ht="3.75" customHeight="1"/>
    <row r="19" spans="4:7">
      <c r="D19" s="90" t="s">
        <v>30</v>
      </c>
      <c r="E19" s="90"/>
      <c r="F19" s="90"/>
      <c r="G19" s="90"/>
    </row>
    <row r="20" spans="4:7" ht="6" customHeight="1">
      <c r="D20" s="90"/>
      <c r="E20" s="90"/>
      <c r="F20" s="90"/>
      <c r="G20" s="90"/>
    </row>
  </sheetData>
  <mergeCells count="6">
    <mergeCell ref="D3:G3"/>
    <mergeCell ref="D19:G20"/>
    <mergeCell ref="E13:F13"/>
    <mergeCell ref="E14:F14"/>
    <mergeCell ref="E15:F15"/>
    <mergeCell ref="D5:G5"/>
  </mergeCells>
  <conditionalFormatting sqref="D5:G5">
    <cfRule type="containsText" dxfId="11" priority="1" operator="containsText" text="przelicz">
      <formula>NOT(ISERROR(SEARCH("przelicz",D5)))</formula>
    </cfRule>
  </conditionalFormatting>
  <hyperlinks>
    <hyperlink ref="F10" location="T_Tabela_Główna" display="Tabela główna" xr:uid="{00000000-0004-0000-0000-000000000000}"/>
    <hyperlink ref="F12" location="T_Tabele_DODATKOWE" display="Tabele dodatkowe" xr:uid="{00000000-0004-0000-0000-000001000000}"/>
    <hyperlink ref="E13" location="T_BILANS" display="Bilans" xr:uid="{00000000-0004-0000-0000-000002000000}"/>
    <hyperlink ref="E14" location="T_RACHUNEK_WYNIKU" display="Rachunek wyniku" xr:uid="{00000000-0004-0000-0000-000003000000}"/>
    <hyperlink ref="E15" location="T_ZESTAWIENIE" display="Zestawienie zmian" xr:uid="{00000000-0004-0000-0000-000004000000}"/>
    <hyperlink ref="F11" location="T_Tabele_UZUPEŁNIAJĄCE" display="Tabele szczegółowe" xr:uid="{00000000-0004-0000-0000-000005000000}"/>
    <hyperlink ref="D19:G20" r:id="rId1" display="sprawozdania w internecie (www.pekaotfi.pl)" xr:uid="{00000000-0004-0000-0000-000006000000}"/>
  </hyperlinks>
  <pageMargins left="0.70866141732283472" right="0.70866141732283472" top="0.74803149606299213" bottom="0.74803149606299213" header="0.31496062992125984" footer="0.31496062992125984"/>
  <pageSetup paperSize="9" orientation="portrait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3">
    <tabColor indexed="10"/>
    <pageSetUpPr fitToPage="1"/>
  </sheetPr>
  <dimension ref="A1:S30"/>
  <sheetViews>
    <sheetView showGridLines="0" workbookViewId="0">
      <pane xSplit="2" ySplit="8" topLeftCell="C9" activePane="bottomRight" state="frozen"/>
      <selection pane="topRight"/>
      <selection pane="bottomLeft"/>
      <selection pane="bottomRight" activeCell="A8" sqref="A8"/>
    </sheetView>
  </sheetViews>
  <sheetFormatPr defaultColWidth="0" defaultRowHeight="14.25" outlineLevelCol="1"/>
  <cols>
    <col min="1" max="1" width="0.5" customWidth="1"/>
    <col min="2" max="2" width="48.75" customWidth="1"/>
    <col min="3" max="8" width="13.75" customWidth="1"/>
    <col min="9" max="14" width="13.75" hidden="1" customWidth="1" outlineLevel="1"/>
    <col min="15" max="15" width="0.5" customWidth="1" collapsed="1"/>
    <col min="16" max="17" width="3.625" customWidth="1"/>
    <col min="18" max="18" width="0" hidden="1" customWidth="1"/>
    <col min="20" max="16384" width="9" hidden="1"/>
  </cols>
  <sheetData>
    <row r="1" spans="1:14" s="117" customFormat="1" ht="22.5" customHeight="1">
      <c r="A1" s="116"/>
      <c r="B1" s="116"/>
    </row>
    <row r="2" spans="1:14" ht="47.25" customHeight="1">
      <c r="B2" s="89" t="s">
        <v>269</v>
      </c>
      <c r="C2" s="89"/>
      <c r="D2" s="89"/>
      <c r="E2" s="89"/>
    </row>
    <row r="3" spans="1:14">
      <c r="B3" s="96" t="s">
        <v>270</v>
      </c>
      <c r="C3" s="96"/>
      <c r="D3" s="96"/>
      <c r="E3" s="96"/>
    </row>
    <row r="4" spans="1:14" ht="15">
      <c r="B4" s="61" t="s">
        <v>20</v>
      </c>
      <c r="C4" s="1"/>
    </row>
    <row r="5" spans="1:14" ht="6" customHeight="1"/>
    <row r="6" spans="1:14">
      <c r="B6" s="52"/>
      <c r="C6" s="93">
        <v>45657</v>
      </c>
      <c r="D6" s="93"/>
      <c r="E6" s="93"/>
      <c r="F6" s="93">
        <v>45291</v>
      </c>
      <c r="G6" s="93"/>
      <c r="H6" s="93"/>
      <c r="I6" s="94"/>
      <c r="J6" s="94"/>
      <c r="K6" s="94"/>
      <c r="L6" s="94"/>
      <c r="M6" s="94"/>
      <c r="N6" s="94"/>
    </row>
    <row r="7" spans="1:14" ht="63.75">
      <c r="B7" s="53" t="s">
        <v>212</v>
      </c>
      <c r="C7" s="53" t="s">
        <v>60</v>
      </c>
      <c r="D7" s="53" t="s">
        <v>61</v>
      </c>
      <c r="E7" s="53" t="s">
        <v>62</v>
      </c>
      <c r="F7" s="53" t="s">
        <v>60</v>
      </c>
      <c r="G7" s="53" t="s">
        <v>61</v>
      </c>
      <c r="H7" s="53" t="s">
        <v>62</v>
      </c>
    </row>
    <row r="8" spans="1:14">
      <c r="B8" s="20" t="s">
        <v>33</v>
      </c>
      <c r="C8" s="33">
        <v>491372</v>
      </c>
      <c r="D8" s="33">
        <v>598691</v>
      </c>
      <c r="E8" s="34">
        <v>95.57</v>
      </c>
      <c r="F8" s="68">
        <v>463595</v>
      </c>
      <c r="G8" s="68">
        <v>603810</v>
      </c>
      <c r="H8" s="34">
        <v>95.62</v>
      </c>
    </row>
    <row r="9" spans="1:14">
      <c r="B9" s="20" t="s">
        <v>10</v>
      </c>
      <c r="C9" s="68">
        <v>0</v>
      </c>
      <c r="D9" s="68">
        <v>0</v>
      </c>
      <c r="E9" s="34">
        <v>0</v>
      </c>
      <c r="F9" s="68">
        <v>0</v>
      </c>
      <c r="G9" s="68">
        <v>0</v>
      </c>
      <c r="H9" s="34">
        <v>0</v>
      </c>
    </row>
    <row r="10" spans="1:14">
      <c r="B10" s="20" t="s">
        <v>11</v>
      </c>
      <c r="C10" s="68">
        <v>0</v>
      </c>
      <c r="D10" s="68">
        <v>0</v>
      </c>
      <c r="E10" s="34">
        <v>0</v>
      </c>
      <c r="F10" s="68">
        <v>0</v>
      </c>
      <c r="G10" s="68">
        <v>0</v>
      </c>
      <c r="H10" s="34">
        <v>0</v>
      </c>
    </row>
    <row r="11" spans="1:14">
      <c r="B11" s="20" t="s">
        <v>12</v>
      </c>
      <c r="C11" s="68">
        <v>0</v>
      </c>
      <c r="D11" s="68">
        <v>0</v>
      </c>
      <c r="E11" s="34">
        <v>0</v>
      </c>
      <c r="F11" s="68">
        <v>0</v>
      </c>
      <c r="G11" s="68">
        <v>0</v>
      </c>
      <c r="H11" s="34">
        <v>0</v>
      </c>
    </row>
    <row r="12" spans="1:14">
      <c r="B12" s="20" t="s">
        <v>13</v>
      </c>
      <c r="C12" s="68">
        <v>0</v>
      </c>
      <c r="D12" s="68">
        <v>0</v>
      </c>
      <c r="E12" s="34">
        <v>0</v>
      </c>
      <c r="F12" s="68">
        <v>0</v>
      </c>
      <c r="G12" s="68">
        <v>0</v>
      </c>
      <c r="H12" s="34">
        <v>0</v>
      </c>
    </row>
    <row r="13" spans="1:14">
      <c r="B13" s="20" t="s">
        <v>31</v>
      </c>
      <c r="C13" s="68">
        <v>0</v>
      </c>
      <c r="D13" s="68">
        <v>0</v>
      </c>
      <c r="E13" s="34">
        <v>0</v>
      </c>
      <c r="F13" s="68">
        <v>0</v>
      </c>
      <c r="G13" s="68">
        <v>0</v>
      </c>
      <c r="H13" s="34">
        <v>0</v>
      </c>
    </row>
    <row r="14" spans="1:14">
      <c r="B14" s="20" t="s">
        <v>14</v>
      </c>
      <c r="C14" s="68">
        <v>0</v>
      </c>
      <c r="D14" s="68">
        <v>0</v>
      </c>
      <c r="E14" s="34">
        <v>0</v>
      </c>
      <c r="F14" s="68">
        <v>0</v>
      </c>
      <c r="G14" s="68">
        <v>0</v>
      </c>
      <c r="H14" s="34">
        <v>0</v>
      </c>
    </row>
    <row r="15" spans="1:14">
      <c r="B15" s="20" t="s">
        <v>15</v>
      </c>
      <c r="C15" s="68">
        <v>0</v>
      </c>
      <c r="D15" s="68">
        <v>83</v>
      </c>
      <c r="E15" s="34">
        <v>0.01</v>
      </c>
      <c r="F15" s="68">
        <v>0</v>
      </c>
      <c r="G15" s="68">
        <v>613</v>
      </c>
      <c r="H15" s="34">
        <v>0.1</v>
      </c>
    </row>
    <row r="16" spans="1:14">
      <c r="B16" s="20" t="s">
        <v>34</v>
      </c>
      <c r="C16" s="68">
        <v>0</v>
      </c>
      <c r="D16" s="68">
        <v>0</v>
      </c>
      <c r="E16" s="34">
        <v>0</v>
      </c>
      <c r="F16" s="68">
        <v>0</v>
      </c>
      <c r="G16" s="68">
        <v>0</v>
      </c>
      <c r="H16" s="34">
        <v>0</v>
      </c>
    </row>
    <row r="17" spans="2:8">
      <c r="B17" s="20" t="s">
        <v>35</v>
      </c>
      <c r="C17" s="68">
        <v>0</v>
      </c>
      <c r="D17" s="68">
        <v>0</v>
      </c>
      <c r="E17" s="34">
        <v>0</v>
      </c>
      <c r="F17" s="68">
        <v>0</v>
      </c>
      <c r="G17" s="68">
        <v>0</v>
      </c>
      <c r="H17" s="34">
        <v>0</v>
      </c>
    </row>
    <row r="18" spans="2:8">
      <c r="B18" s="20" t="s">
        <v>36</v>
      </c>
      <c r="C18" s="68">
        <v>0</v>
      </c>
      <c r="D18" s="68">
        <v>0</v>
      </c>
      <c r="E18" s="34">
        <v>0</v>
      </c>
      <c r="F18" s="68">
        <v>0</v>
      </c>
      <c r="G18" s="68">
        <v>0</v>
      </c>
      <c r="H18" s="34">
        <v>0</v>
      </c>
    </row>
    <row r="19" spans="2:8">
      <c r="B19" s="20" t="s">
        <v>16</v>
      </c>
      <c r="C19" s="68">
        <v>0</v>
      </c>
      <c r="D19" s="68">
        <v>0</v>
      </c>
      <c r="E19" s="34">
        <v>0</v>
      </c>
      <c r="F19" s="68">
        <v>0</v>
      </c>
      <c r="G19" s="68">
        <v>0</v>
      </c>
      <c r="H19" s="34">
        <v>0</v>
      </c>
    </row>
    <row r="20" spans="2:8">
      <c r="B20" s="20" t="s">
        <v>37</v>
      </c>
      <c r="C20" s="68">
        <v>0</v>
      </c>
      <c r="D20" s="68">
        <v>0</v>
      </c>
      <c r="E20" s="34">
        <v>0</v>
      </c>
      <c r="F20" s="68">
        <v>0</v>
      </c>
      <c r="G20" s="68">
        <v>0</v>
      </c>
      <c r="H20" s="34">
        <v>0</v>
      </c>
    </row>
    <row r="21" spans="2:8">
      <c r="B21" s="20" t="s">
        <v>54</v>
      </c>
      <c r="C21" s="68">
        <v>0</v>
      </c>
      <c r="D21" s="68">
        <v>0</v>
      </c>
      <c r="E21" s="34">
        <v>0</v>
      </c>
      <c r="F21" s="68">
        <v>0</v>
      </c>
      <c r="G21" s="68">
        <v>0</v>
      </c>
      <c r="H21" s="34">
        <v>0</v>
      </c>
    </row>
    <row r="22" spans="2:8">
      <c r="B22" s="20" t="s">
        <v>38</v>
      </c>
      <c r="C22" s="68">
        <v>0</v>
      </c>
      <c r="D22" s="68">
        <v>0</v>
      </c>
      <c r="E22" s="34">
        <v>0</v>
      </c>
      <c r="F22" s="68">
        <v>0</v>
      </c>
      <c r="G22" s="68">
        <v>0</v>
      </c>
      <c r="H22" s="34">
        <v>0</v>
      </c>
    </row>
    <row r="23" spans="2:8">
      <c r="B23" s="20" t="s">
        <v>17</v>
      </c>
      <c r="C23" s="68">
        <v>0</v>
      </c>
      <c r="D23" s="68">
        <v>0</v>
      </c>
      <c r="E23" s="34">
        <v>0</v>
      </c>
      <c r="F23" s="68">
        <v>0</v>
      </c>
      <c r="G23" s="68">
        <v>0</v>
      </c>
      <c r="H23" s="34">
        <v>0</v>
      </c>
    </row>
    <row r="24" spans="2:8">
      <c r="B24" s="20" t="s">
        <v>39</v>
      </c>
      <c r="C24" s="68">
        <v>0</v>
      </c>
      <c r="D24" s="68">
        <v>0</v>
      </c>
      <c r="E24" s="34">
        <v>0</v>
      </c>
      <c r="F24" s="68">
        <v>0</v>
      </c>
      <c r="G24" s="68">
        <v>0</v>
      </c>
      <c r="H24" s="34">
        <v>0</v>
      </c>
    </row>
    <row r="25" spans="2:8">
      <c r="B25" s="20" t="s">
        <v>40</v>
      </c>
      <c r="C25" s="68">
        <v>0</v>
      </c>
      <c r="D25" s="68">
        <v>0</v>
      </c>
      <c r="E25" s="34">
        <v>0</v>
      </c>
      <c r="F25" s="68">
        <v>0</v>
      </c>
      <c r="G25" s="68">
        <v>0</v>
      </c>
      <c r="H25" s="34">
        <v>0</v>
      </c>
    </row>
    <row r="26" spans="2:8">
      <c r="B26" s="20" t="s">
        <v>41</v>
      </c>
      <c r="C26" s="68">
        <v>0</v>
      </c>
      <c r="D26" s="68">
        <v>0</v>
      </c>
      <c r="E26" s="34">
        <v>0</v>
      </c>
      <c r="F26" s="68">
        <v>0</v>
      </c>
      <c r="G26" s="68">
        <v>0</v>
      </c>
      <c r="H26" s="34">
        <v>0</v>
      </c>
    </row>
    <row r="27" spans="2:8">
      <c r="B27" s="20" t="s">
        <v>42</v>
      </c>
      <c r="C27" s="68">
        <v>0</v>
      </c>
      <c r="D27" s="68">
        <v>0</v>
      </c>
      <c r="E27" s="34">
        <v>0</v>
      </c>
      <c r="F27" s="68">
        <v>0</v>
      </c>
      <c r="G27" s="68">
        <v>0</v>
      </c>
      <c r="H27" s="34">
        <v>0</v>
      </c>
    </row>
    <row r="28" spans="2:8">
      <c r="B28" s="7" t="s">
        <v>164</v>
      </c>
      <c r="C28" s="68">
        <v>491372</v>
      </c>
      <c r="D28" s="68">
        <v>598774</v>
      </c>
      <c r="E28" s="36">
        <v>95.58</v>
      </c>
      <c r="F28" s="68">
        <v>463595</v>
      </c>
      <c r="G28" s="68">
        <v>604423</v>
      </c>
      <c r="H28" s="36">
        <v>95.72</v>
      </c>
    </row>
    <row r="29" spans="2:8" s="2" customFormat="1" ht="12.75">
      <c r="B29" s="95"/>
      <c r="C29" s="95"/>
      <c r="D29" s="95"/>
      <c r="E29" s="95"/>
    </row>
    <row r="30" spans="2:8" ht="6" customHeight="1"/>
  </sheetData>
  <mergeCells count="7">
    <mergeCell ref="F6:H6"/>
    <mergeCell ref="I6:K6"/>
    <mergeCell ref="L6:N6"/>
    <mergeCell ref="B29:E29"/>
    <mergeCell ref="B2:E2"/>
    <mergeCell ref="B3:E3"/>
    <mergeCell ref="C6:E6"/>
  </mergeCells>
  <conditionalFormatting sqref="C29:K29 I8:K28">
    <cfRule type="cellIs" dxfId="10" priority="215" operator="equal">
      <formula>0</formula>
    </cfRule>
  </conditionalFormatting>
  <conditionalFormatting sqref="C29:H29">
    <cfRule type="cellIs" dxfId="9" priority="216" operator="equal">
      <formula>0</formula>
    </cfRule>
  </conditionalFormatting>
  <conditionalFormatting sqref="C8:H28">
    <cfRule type="cellIs" dxfId="8" priority="1" operator="equal">
      <formula>0</formula>
    </cfRule>
  </conditionalFormatting>
  <conditionalFormatting sqref="C8:H28">
    <cfRule type="cellIs" dxfId="7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fitToHeight="6" orientation="landscape" r:id="rId1"/>
  <headerFooter>
    <oddHeader>&amp;C&amp;8str. &amp;P / &amp;N&amp;R&amp;8&amp;A&amp;L&amp;7Pekao Akcji - Aktywna Selekcja   (subfundusz w Pekao FIO)</oddHeader>
    <oddFooter>&amp;C&amp;8s. &amp;P / &amp;N TAB&amp;R12/31/2024&amp;L&amp;7Sprawozdanie roczne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4">
    <tabColor indexed="10"/>
    <pageSetUpPr fitToPage="1"/>
  </sheetPr>
  <dimension ref="A1:Z118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1.25" customWidth="1"/>
    <col min="2" max="2" width="5.375" style="60" customWidth="1"/>
    <col min="3" max="3" width="39.5" customWidth="1"/>
    <col min="4" max="4" width="15.625" customWidth="1"/>
    <col min="5" max="16" width="13.75" customWidth="1"/>
    <col min="17" max="18" width="1.875" customWidth="1"/>
    <col min="19" max="25" width="0" hidden="1" customWidth="1"/>
    <col min="27" max="16384" width="9" hidden="1"/>
  </cols>
  <sheetData>
    <row r="1" spans="1:10" s="117" customFormat="1" ht="18.75" customHeight="1">
      <c r="A1" s="116"/>
      <c r="B1" s="116"/>
    </row>
    <row r="2" spans="1:10" ht="45" customHeight="1">
      <c r="C2" s="89" t="s">
        <v>269</v>
      </c>
      <c r="D2" s="89"/>
      <c r="E2" s="89"/>
      <c r="F2" s="89"/>
      <c r="G2" s="89"/>
      <c r="H2" s="89"/>
      <c r="I2" s="89"/>
      <c r="J2" s="89"/>
    </row>
    <row r="3" spans="1:10">
      <c r="C3" s="96" t="s">
        <v>270</v>
      </c>
      <c r="D3" s="96"/>
      <c r="E3" s="96"/>
      <c r="F3" s="96"/>
    </row>
    <row r="4" spans="1:10" ht="15">
      <c r="C4" s="61" t="s">
        <v>19</v>
      </c>
      <c r="D4" s="1"/>
    </row>
    <row r="5" spans="1:10" ht="6" customHeight="1"/>
    <row r="6" spans="1:10" ht="36">
      <c r="C6" s="54" t="s">
        <v>53</v>
      </c>
      <c r="D6" s="54" t="s">
        <v>56</v>
      </c>
      <c r="E6" s="54" t="s">
        <v>57</v>
      </c>
      <c r="F6" s="54" t="s">
        <v>58</v>
      </c>
      <c r="G6" s="54" t="s">
        <v>59</v>
      </c>
      <c r="H6" s="54" t="s">
        <v>60</v>
      </c>
      <c r="I6" s="54" t="s">
        <v>61</v>
      </c>
      <c r="J6" s="54" t="s">
        <v>62</v>
      </c>
    </row>
    <row r="7" spans="1:10">
      <c r="C7" s="66" t="s">
        <v>63</v>
      </c>
      <c r="D7" s="74"/>
      <c r="E7" s="74"/>
      <c r="F7" s="75"/>
      <c r="G7" s="74"/>
      <c r="H7" s="75">
        <v>4557</v>
      </c>
      <c r="I7" s="76">
        <v>5579</v>
      </c>
      <c r="J7" s="77">
        <v>0.89</v>
      </c>
    </row>
    <row r="8" spans="1:10" ht="24">
      <c r="B8" s="60">
        <v>1</v>
      </c>
      <c r="C8" s="9" t="s">
        <v>64</v>
      </c>
      <c r="D8" s="67" t="s">
        <v>63</v>
      </c>
      <c r="E8" s="13" t="s">
        <v>65</v>
      </c>
      <c r="F8" s="14">
        <v>2418</v>
      </c>
      <c r="G8" s="13" t="s">
        <v>66</v>
      </c>
      <c r="H8" s="10">
        <v>1540</v>
      </c>
      <c r="I8" s="69">
        <v>2176</v>
      </c>
      <c r="J8" s="11">
        <v>0.35</v>
      </c>
    </row>
    <row r="9" spans="1:10" ht="24">
      <c r="B9" s="60">
        <v>2</v>
      </c>
      <c r="C9" s="9" t="s">
        <v>67</v>
      </c>
      <c r="D9" s="67" t="s">
        <v>63</v>
      </c>
      <c r="E9" s="13" t="s">
        <v>65</v>
      </c>
      <c r="F9" s="14">
        <v>783</v>
      </c>
      <c r="G9" s="13" t="s">
        <v>66</v>
      </c>
      <c r="H9" s="10">
        <v>894</v>
      </c>
      <c r="I9" s="69">
        <v>1354</v>
      </c>
      <c r="J9" s="11">
        <v>0.22</v>
      </c>
    </row>
    <row r="10" spans="1:10" ht="22.5">
      <c r="B10" s="60">
        <v>3</v>
      </c>
      <c r="C10" s="9" t="s">
        <v>68</v>
      </c>
      <c r="D10" s="67" t="s">
        <v>63</v>
      </c>
      <c r="E10" s="13" t="s">
        <v>69</v>
      </c>
      <c r="F10" s="14">
        <v>31955</v>
      </c>
      <c r="G10" s="13" t="s">
        <v>70</v>
      </c>
      <c r="H10" s="10">
        <v>2036</v>
      </c>
      <c r="I10" s="69">
        <v>2031</v>
      </c>
      <c r="J10" s="11">
        <v>0.32</v>
      </c>
    </row>
    <row r="11" spans="1:10" ht="60">
      <c r="B11" s="60">
        <v>4</v>
      </c>
      <c r="C11" s="9" t="s">
        <v>71</v>
      </c>
      <c r="D11" s="67" t="s">
        <v>63</v>
      </c>
      <c r="E11" s="13" t="s">
        <v>72</v>
      </c>
      <c r="F11" s="14">
        <v>298116</v>
      </c>
      <c r="G11" s="13" t="s">
        <v>73</v>
      </c>
      <c r="H11" s="10">
        <v>87</v>
      </c>
      <c r="I11" s="69">
        <v>18</v>
      </c>
      <c r="J11" s="11">
        <v>0</v>
      </c>
    </row>
    <row r="12" spans="1:10">
      <c r="C12" s="66" t="s">
        <v>74</v>
      </c>
      <c r="D12" s="74"/>
      <c r="E12" s="74"/>
      <c r="F12" s="75"/>
      <c r="G12" s="74"/>
      <c r="H12" s="75">
        <v>480185</v>
      </c>
      <c r="I12" s="76">
        <v>587635</v>
      </c>
      <c r="J12" s="77">
        <v>93.81</v>
      </c>
    </row>
    <row r="13" spans="1:10" ht="24">
      <c r="B13" s="60">
        <v>5</v>
      </c>
      <c r="C13" s="9" t="s">
        <v>75</v>
      </c>
      <c r="D13" s="67" t="s">
        <v>74</v>
      </c>
      <c r="E13" s="13" t="s">
        <v>76</v>
      </c>
      <c r="F13" s="14">
        <v>83541</v>
      </c>
      <c r="G13" s="13" t="s">
        <v>73</v>
      </c>
      <c r="H13" s="10">
        <v>7222</v>
      </c>
      <c r="I13" s="69">
        <v>8037</v>
      </c>
      <c r="J13" s="11">
        <v>1.28</v>
      </c>
    </row>
    <row r="14" spans="1:10" ht="24">
      <c r="B14" s="60">
        <v>6</v>
      </c>
      <c r="C14" s="9" t="s">
        <v>77</v>
      </c>
      <c r="D14" s="67" t="s">
        <v>74</v>
      </c>
      <c r="E14" s="13" t="s">
        <v>76</v>
      </c>
      <c r="F14" s="14">
        <v>6044</v>
      </c>
      <c r="G14" s="13" t="s">
        <v>73</v>
      </c>
      <c r="H14" s="10">
        <v>2379</v>
      </c>
      <c r="I14" s="69">
        <v>2820</v>
      </c>
      <c r="J14" s="11">
        <v>0.45</v>
      </c>
    </row>
    <row r="15" spans="1:10" ht="24">
      <c r="B15" s="60">
        <v>7</v>
      </c>
      <c r="C15" s="9" t="s">
        <v>78</v>
      </c>
      <c r="D15" s="67" t="s">
        <v>74</v>
      </c>
      <c r="E15" s="13" t="s">
        <v>76</v>
      </c>
      <c r="F15" s="14">
        <v>37429</v>
      </c>
      <c r="G15" s="13" t="s">
        <v>73</v>
      </c>
      <c r="H15" s="10">
        <v>10278</v>
      </c>
      <c r="I15" s="69">
        <v>17128</v>
      </c>
      <c r="J15" s="11">
        <v>2.73</v>
      </c>
    </row>
    <row r="16" spans="1:10" ht="24">
      <c r="B16" s="60">
        <v>8</v>
      </c>
      <c r="C16" s="9" t="s">
        <v>79</v>
      </c>
      <c r="D16" s="67" t="s">
        <v>74</v>
      </c>
      <c r="E16" s="13" t="s">
        <v>76</v>
      </c>
      <c r="F16" s="14">
        <v>89749</v>
      </c>
      <c r="G16" s="13" t="s">
        <v>73</v>
      </c>
      <c r="H16" s="10">
        <v>8695</v>
      </c>
      <c r="I16" s="69">
        <v>16496</v>
      </c>
      <c r="J16" s="11">
        <v>2.63</v>
      </c>
    </row>
    <row r="17" spans="2:10" ht="24">
      <c r="B17" s="60">
        <v>9</v>
      </c>
      <c r="C17" s="9" t="s">
        <v>80</v>
      </c>
      <c r="D17" s="67" t="s">
        <v>74</v>
      </c>
      <c r="E17" s="13" t="s">
        <v>76</v>
      </c>
      <c r="F17" s="14">
        <v>626569</v>
      </c>
      <c r="G17" s="13" t="s">
        <v>73</v>
      </c>
      <c r="H17" s="10">
        <v>10801</v>
      </c>
      <c r="I17" s="69">
        <v>8860</v>
      </c>
      <c r="J17" s="11">
        <v>1.41</v>
      </c>
    </row>
    <row r="18" spans="2:10" ht="24">
      <c r="B18" s="60">
        <v>10</v>
      </c>
      <c r="C18" s="9" t="s">
        <v>81</v>
      </c>
      <c r="D18" s="67" t="s">
        <v>74</v>
      </c>
      <c r="E18" s="13" t="s">
        <v>76</v>
      </c>
      <c r="F18" s="14">
        <v>1162860</v>
      </c>
      <c r="G18" s="13" t="s">
        <v>73</v>
      </c>
      <c r="H18" s="10">
        <v>4438</v>
      </c>
      <c r="I18" s="69">
        <v>5442</v>
      </c>
      <c r="J18" s="11">
        <v>0.87</v>
      </c>
    </row>
    <row r="19" spans="2:10" ht="24">
      <c r="B19" s="60">
        <v>11</v>
      </c>
      <c r="C19" s="9" t="s">
        <v>82</v>
      </c>
      <c r="D19" s="67" t="s">
        <v>74</v>
      </c>
      <c r="E19" s="13" t="s">
        <v>76</v>
      </c>
      <c r="F19" s="14">
        <v>87811</v>
      </c>
      <c r="G19" s="13" t="s">
        <v>73</v>
      </c>
      <c r="H19" s="10">
        <v>1091</v>
      </c>
      <c r="I19" s="69">
        <v>629</v>
      </c>
      <c r="J19" s="11">
        <v>0.1</v>
      </c>
    </row>
    <row r="20" spans="2:10" ht="24">
      <c r="B20" s="60">
        <v>12</v>
      </c>
      <c r="C20" s="9" t="s">
        <v>83</v>
      </c>
      <c r="D20" s="67" t="s">
        <v>74</v>
      </c>
      <c r="E20" s="13" t="s">
        <v>76</v>
      </c>
      <c r="F20" s="14">
        <v>32726</v>
      </c>
      <c r="G20" s="13" t="s">
        <v>73</v>
      </c>
      <c r="H20" s="10">
        <v>2844</v>
      </c>
      <c r="I20" s="69">
        <v>2903</v>
      </c>
      <c r="J20" s="11">
        <v>0.46</v>
      </c>
    </row>
    <row r="21" spans="2:10" ht="24">
      <c r="B21" s="60">
        <v>13</v>
      </c>
      <c r="C21" s="9" t="s">
        <v>84</v>
      </c>
      <c r="D21" s="67" t="s">
        <v>74</v>
      </c>
      <c r="E21" s="13" t="s">
        <v>76</v>
      </c>
      <c r="F21" s="14">
        <v>21977</v>
      </c>
      <c r="G21" s="13" t="s">
        <v>73</v>
      </c>
      <c r="H21" s="10">
        <v>4957</v>
      </c>
      <c r="I21" s="69">
        <v>5307</v>
      </c>
      <c r="J21" s="11">
        <v>0.85</v>
      </c>
    </row>
    <row r="22" spans="2:10" ht="24">
      <c r="B22" s="60">
        <v>14</v>
      </c>
      <c r="C22" s="9" t="s">
        <v>85</v>
      </c>
      <c r="D22" s="67" t="s">
        <v>74</v>
      </c>
      <c r="E22" s="13" t="s">
        <v>76</v>
      </c>
      <c r="F22" s="14">
        <v>6727</v>
      </c>
      <c r="G22" s="13" t="s">
        <v>73</v>
      </c>
      <c r="H22" s="10">
        <v>3109</v>
      </c>
      <c r="I22" s="69">
        <v>4591</v>
      </c>
      <c r="J22" s="11">
        <v>0.73</v>
      </c>
    </row>
    <row r="23" spans="2:10" ht="24">
      <c r="B23" s="60">
        <v>15</v>
      </c>
      <c r="C23" s="9" t="s">
        <v>86</v>
      </c>
      <c r="D23" s="67" t="s">
        <v>74</v>
      </c>
      <c r="E23" s="13" t="s">
        <v>76</v>
      </c>
      <c r="F23" s="14">
        <v>125079</v>
      </c>
      <c r="G23" s="13" t="s">
        <v>73</v>
      </c>
      <c r="H23" s="10">
        <v>14427</v>
      </c>
      <c r="I23" s="69">
        <v>14384</v>
      </c>
      <c r="J23" s="11">
        <v>2.2999999999999998</v>
      </c>
    </row>
    <row r="24" spans="2:10" ht="24">
      <c r="B24" s="60">
        <v>16</v>
      </c>
      <c r="C24" s="9" t="s">
        <v>87</v>
      </c>
      <c r="D24" s="67" t="s">
        <v>74</v>
      </c>
      <c r="E24" s="13" t="s">
        <v>76</v>
      </c>
      <c r="F24" s="14">
        <v>2670</v>
      </c>
      <c r="G24" s="13" t="s">
        <v>73</v>
      </c>
      <c r="H24" s="10">
        <v>33355</v>
      </c>
      <c r="I24" s="69">
        <v>41518</v>
      </c>
      <c r="J24" s="11">
        <v>6.63</v>
      </c>
    </row>
    <row r="25" spans="2:10" ht="24">
      <c r="B25" s="60">
        <v>17</v>
      </c>
      <c r="C25" s="9" t="s">
        <v>88</v>
      </c>
      <c r="D25" s="67" t="s">
        <v>74</v>
      </c>
      <c r="E25" s="13" t="s">
        <v>76</v>
      </c>
      <c r="F25" s="14">
        <v>778583</v>
      </c>
      <c r="G25" s="13" t="s">
        <v>73</v>
      </c>
      <c r="H25" s="10">
        <v>4376</v>
      </c>
      <c r="I25" s="69">
        <v>6929</v>
      </c>
      <c r="J25" s="11">
        <v>1.1100000000000001</v>
      </c>
    </row>
    <row r="26" spans="2:10" ht="24">
      <c r="B26" s="60">
        <v>18</v>
      </c>
      <c r="C26" s="9" t="s">
        <v>89</v>
      </c>
      <c r="D26" s="67" t="s">
        <v>74</v>
      </c>
      <c r="E26" s="13" t="s">
        <v>76</v>
      </c>
      <c r="F26" s="14">
        <v>266754</v>
      </c>
      <c r="G26" s="13" t="s">
        <v>73</v>
      </c>
      <c r="H26" s="10">
        <v>28686</v>
      </c>
      <c r="I26" s="69">
        <v>36785</v>
      </c>
      <c r="J26" s="11">
        <v>5.87</v>
      </c>
    </row>
    <row r="27" spans="2:10" ht="24">
      <c r="B27" s="60">
        <v>19</v>
      </c>
      <c r="C27" s="9" t="s">
        <v>90</v>
      </c>
      <c r="D27" s="67" t="s">
        <v>74</v>
      </c>
      <c r="E27" s="13" t="s">
        <v>76</v>
      </c>
      <c r="F27" s="14">
        <v>798757</v>
      </c>
      <c r="G27" s="13" t="s">
        <v>73</v>
      </c>
      <c r="H27" s="10">
        <v>46529</v>
      </c>
      <c r="I27" s="69">
        <v>37701</v>
      </c>
      <c r="J27" s="11">
        <v>6.02</v>
      </c>
    </row>
    <row r="28" spans="2:10" ht="24">
      <c r="B28" s="60">
        <v>20</v>
      </c>
      <c r="C28" s="9" t="s">
        <v>91</v>
      </c>
      <c r="D28" s="67" t="s">
        <v>74</v>
      </c>
      <c r="E28" s="13" t="s">
        <v>76</v>
      </c>
      <c r="F28" s="14">
        <v>989348</v>
      </c>
      <c r="G28" s="13" t="s">
        <v>73</v>
      </c>
      <c r="H28" s="10">
        <v>37832</v>
      </c>
      <c r="I28" s="69">
        <v>59123</v>
      </c>
      <c r="J28" s="11">
        <v>9.44</v>
      </c>
    </row>
    <row r="29" spans="2:10" ht="24">
      <c r="B29" s="60">
        <v>21</v>
      </c>
      <c r="C29" s="9" t="s">
        <v>92</v>
      </c>
      <c r="D29" s="67" t="s">
        <v>74</v>
      </c>
      <c r="E29" s="13" t="s">
        <v>76</v>
      </c>
      <c r="F29" s="14">
        <v>3603</v>
      </c>
      <c r="G29" s="13" t="s">
        <v>73</v>
      </c>
      <c r="H29" s="10">
        <v>1221</v>
      </c>
      <c r="I29" s="69">
        <v>800</v>
      </c>
      <c r="J29" s="11">
        <v>0.13</v>
      </c>
    </row>
    <row r="30" spans="2:10" ht="24">
      <c r="B30" s="60">
        <v>22</v>
      </c>
      <c r="C30" s="9" t="s">
        <v>93</v>
      </c>
      <c r="D30" s="67" t="s">
        <v>74</v>
      </c>
      <c r="E30" s="13" t="s">
        <v>76</v>
      </c>
      <c r="F30" s="14">
        <v>823819</v>
      </c>
      <c r="G30" s="13" t="s">
        <v>73</v>
      </c>
      <c r="H30" s="10">
        <v>5618</v>
      </c>
      <c r="I30" s="69">
        <v>6068</v>
      </c>
      <c r="J30" s="11">
        <v>0.97</v>
      </c>
    </row>
    <row r="31" spans="2:10" ht="24">
      <c r="B31" s="60">
        <v>23</v>
      </c>
      <c r="C31" s="9" t="s">
        <v>94</v>
      </c>
      <c r="D31" s="67" t="s">
        <v>74</v>
      </c>
      <c r="E31" s="13" t="s">
        <v>76</v>
      </c>
      <c r="F31" s="14">
        <v>63903</v>
      </c>
      <c r="G31" s="13" t="s">
        <v>73</v>
      </c>
      <c r="H31" s="10">
        <v>3213</v>
      </c>
      <c r="I31" s="69">
        <v>3131</v>
      </c>
      <c r="J31" s="11">
        <v>0.5</v>
      </c>
    </row>
    <row r="32" spans="2:10" ht="24">
      <c r="B32" s="60">
        <v>24</v>
      </c>
      <c r="C32" s="9" t="s">
        <v>95</v>
      </c>
      <c r="D32" s="67" t="s">
        <v>74</v>
      </c>
      <c r="E32" s="13" t="s">
        <v>76</v>
      </c>
      <c r="F32" s="14">
        <v>257791</v>
      </c>
      <c r="G32" s="13" t="s">
        <v>73</v>
      </c>
      <c r="H32" s="10">
        <v>2429</v>
      </c>
      <c r="I32" s="69">
        <v>3328</v>
      </c>
      <c r="J32" s="11">
        <v>0.53</v>
      </c>
    </row>
    <row r="33" spans="2:10" ht="24">
      <c r="B33" s="60">
        <v>25</v>
      </c>
      <c r="C33" s="9" t="s">
        <v>96</v>
      </c>
      <c r="D33" s="67" t="s">
        <v>74</v>
      </c>
      <c r="E33" s="13" t="s">
        <v>76</v>
      </c>
      <c r="F33" s="14">
        <v>6202</v>
      </c>
      <c r="G33" s="13" t="s">
        <v>73</v>
      </c>
      <c r="H33" s="10">
        <v>85</v>
      </c>
      <c r="I33" s="69">
        <v>223</v>
      </c>
      <c r="J33" s="11">
        <v>0.04</v>
      </c>
    </row>
    <row r="34" spans="2:10" ht="24">
      <c r="B34" s="60">
        <v>26</v>
      </c>
      <c r="C34" s="9" t="s">
        <v>97</v>
      </c>
      <c r="D34" s="67" t="s">
        <v>74</v>
      </c>
      <c r="E34" s="13" t="s">
        <v>76</v>
      </c>
      <c r="F34" s="14">
        <v>158190</v>
      </c>
      <c r="G34" s="13" t="s">
        <v>73</v>
      </c>
      <c r="H34" s="10">
        <v>1178</v>
      </c>
      <c r="I34" s="69">
        <v>1879</v>
      </c>
      <c r="J34" s="11">
        <v>0.3</v>
      </c>
    </row>
    <row r="35" spans="2:10" ht="24">
      <c r="B35" s="60">
        <v>27</v>
      </c>
      <c r="C35" s="9" t="s">
        <v>98</v>
      </c>
      <c r="D35" s="67" t="s">
        <v>74</v>
      </c>
      <c r="E35" s="13" t="s">
        <v>76</v>
      </c>
      <c r="F35" s="14">
        <v>1210546</v>
      </c>
      <c r="G35" s="13" t="s">
        <v>73</v>
      </c>
      <c r="H35" s="10">
        <v>8191</v>
      </c>
      <c r="I35" s="69">
        <v>7348</v>
      </c>
      <c r="J35" s="11">
        <v>1.17</v>
      </c>
    </row>
    <row r="36" spans="2:10" ht="24">
      <c r="B36" s="60">
        <v>28</v>
      </c>
      <c r="C36" s="9" t="s">
        <v>99</v>
      </c>
      <c r="D36" s="67" t="s">
        <v>74</v>
      </c>
      <c r="E36" s="13" t="s">
        <v>76</v>
      </c>
      <c r="F36" s="14">
        <v>49329</v>
      </c>
      <c r="G36" s="13" t="s">
        <v>73</v>
      </c>
      <c r="H36" s="10">
        <v>1021</v>
      </c>
      <c r="I36" s="69">
        <v>6581</v>
      </c>
      <c r="J36" s="11">
        <v>1.05</v>
      </c>
    </row>
    <row r="37" spans="2:10" ht="24">
      <c r="B37" s="60">
        <v>29</v>
      </c>
      <c r="C37" s="9" t="s">
        <v>100</v>
      </c>
      <c r="D37" s="67" t="s">
        <v>74</v>
      </c>
      <c r="E37" s="13" t="s">
        <v>76</v>
      </c>
      <c r="F37" s="14">
        <v>847114</v>
      </c>
      <c r="G37" s="13" t="s">
        <v>73</v>
      </c>
      <c r="H37" s="10">
        <v>31398</v>
      </c>
      <c r="I37" s="69">
        <v>38832</v>
      </c>
      <c r="J37" s="11">
        <v>6.2</v>
      </c>
    </row>
    <row r="38" spans="2:10" ht="24">
      <c r="B38" s="60">
        <v>30</v>
      </c>
      <c r="C38" s="9" t="s">
        <v>101</v>
      </c>
      <c r="D38" s="67" t="s">
        <v>74</v>
      </c>
      <c r="E38" s="13" t="s">
        <v>76</v>
      </c>
      <c r="F38" s="14">
        <v>2350510</v>
      </c>
      <c r="G38" s="13" t="s">
        <v>73</v>
      </c>
      <c r="H38" s="10">
        <v>7675</v>
      </c>
      <c r="I38" s="69">
        <v>8836</v>
      </c>
      <c r="J38" s="11">
        <v>1.41</v>
      </c>
    </row>
    <row r="39" spans="2:10" ht="24">
      <c r="B39" s="60">
        <v>31</v>
      </c>
      <c r="C39" s="9" t="s">
        <v>102</v>
      </c>
      <c r="D39" s="67" t="s">
        <v>74</v>
      </c>
      <c r="E39" s="13" t="s">
        <v>76</v>
      </c>
      <c r="F39" s="14">
        <v>5083</v>
      </c>
      <c r="G39" s="13" t="s">
        <v>73</v>
      </c>
      <c r="H39" s="10">
        <v>1380</v>
      </c>
      <c r="I39" s="69">
        <v>1665</v>
      </c>
      <c r="J39" s="11">
        <v>0.27</v>
      </c>
    </row>
    <row r="40" spans="2:10" ht="24">
      <c r="B40" s="60">
        <v>32</v>
      </c>
      <c r="C40" s="9" t="s">
        <v>103</v>
      </c>
      <c r="D40" s="67" t="s">
        <v>74</v>
      </c>
      <c r="E40" s="13" t="s">
        <v>76</v>
      </c>
      <c r="F40" s="14">
        <v>18841</v>
      </c>
      <c r="G40" s="13" t="s">
        <v>73</v>
      </c>
      <c r="H40" s="10">
        <v>1691</v>
      </c>
      <c r="I40" s="69">
        <v>3433</v>
      </c>
      <c r="J40" s="11">
        <v>0.55000000000000004</v>
      </c>
    </row>
    <row r="41" spans="2:10" ht="24">
      <c r="B41" s="60">
        <v>33</v>
      </c>
      <c r="C41" s="9" t="s">
        <v>104</v>
      </c>
      <c r="D41" s="67" t="s">
        <v>74</v>
      </c>
      <c r="E41" s="13" t="s">
        <v>76</v>
      </c>
      <c r="F41" s="14">
        <v>6074</v>
      </c>
      <c r="G41" s="13" t="s">
        <v>73</v>
      </c>
      <c r="H41" s="10">
        <v>598</v>
      </c>
      <c r="I41" s="69">
        <v>315</v>
      </c>
      <c r="J41" s="11">
        <v>0.05</v>
      </c>
    </row>
    <row r="42" spans="2:10" ht="24">
      <c r="B42" s="60">
        <v>34</v>
      </c>
      <c r="C42" s="9" t="s">
        <v>105</v>
      </c>
      <c r="D42" s="67" t="s">
        <v>74</v>
      </c>
      <c r="E42" s="13" t="s">
        <v>76</v>
      </c>
      <c r="F42" s="14">
        <v>7888</v>
      </c>
      <c r="G42" s="13" t="s">
        <v>73</v>
      </c>
      <c r="H42" s="10">
        <v>315</v>
      </c>
      <c r="I42" s="69">
        <v>639</v>
      </c>
      <c r="J42" s="11">
        <v>0.1</v>
      </c>
    </row>
    <row r="43" spans="2:10" ht="24">
      <c r="B43" s="60">
        <v>35</v>
      </c>
      <c r="C43" s="9" t="s">
        <v>106</v>
      </c>
      <c r="D43" s="67" t="s">
        <v>74</v>
      </c>
      <c r="E43" s="13" t="s">
        <v>76</v>
      </c>
      <c r="F43" s="14">
        <v>34709</v>
      </c>
      <c r="G43" s="13" t="s">
        <v>73</v>
      </c>
      <c r="H43" s="10">
        <v>13570</v>
      </c>
      <c r="I43" s="69">
        <v>14432</v>
      </c>
      <c r="J43" s="11">
        <v>2.2999999999999998</v>
      </c>
    </row>
    <row r="44" spans="2:10" ht="24">
      <c r="B44" s="60">
        <v>36</v>
      </c>
      <c r="C44" s="9" t="s">
        <v>107</v>
      </c>
      <c r="D44" s="67" t="s">
        <v>74</v>
      </c>
      <c r="E44" s="13" t="s">
        <v>76</v>
      </c>
      <c r="F44" s="14">
        <v>14069</v>
      </c>
      <c r="G44" s="13" t="s">
        <v>73</v>
      </c>
      <c r="H44" s="10">
        <v>103</v>
      </c>
      <c r="I44" s="69">
        <v>532</v>
      </c>
      <c r="J44" s="11">
        <v>0.08</v>
      </c>
    </row>
    <row r="45" spans="2:10" ht="24">
      <c r="B45" s="60">
        <v>37</v>
      </c>
      <c r="C45" s="9" t="s">
        <v>108</v>
      </c>
      <c r="D45" s="67" t="s">
        <v>74</v>
      </c>
      <c r="E45" s="13" t="s">
        <v>76</v>
      </c>
      <c r="F45" s="14">
        <v>69700</v>
      </c>
      <c r="G45" s="13" t="s">
        <v>73</v>
      </c>
      <c r="H45" s="10">
        <v>7880</v>
      </c>
      <c r="I45" s="69">
        <v>13344</v>
      </c>
      <c r="J45" s="11">
        <v>2.13</v>
      </c>
    </row>
    <row r="46" spans="2:10" ht="24">
      <c r="B46" s="60">
        <v>38</v>
      </c>
      <c r="C46" s="9" t="s">
        <v>109</v>
      </c>
      <c r="D46" s="67" t="s">
        <v>74</v>
      </c>
      <c r="E46" s="13" t="s">
        <v>76</v>
      </c>
      <c r="F46" s="14">
        <v>13715</v>
      </c>
      <c r="G46" s="13" t="s">
        <v>73</v>
      </c>
      <c r="H46" s="10">
        <v>4928</v>
      </c>
      <c r="I46" s="69">
        <v>7146</v>
      </c>
      <c r="J46" s="11">
        <v>1.1399999999999999</v>
      </c>
    </row>
    <row r="47" spans="2:10" ht="24">
      <c r="B47" s="60">
        <v>39</v>
      </c>
      <c r="C47" s="9" t="s">
        <v>110</v>
      </c>
      <c r="D47" s="67" t="s">
        <v>74</v>
      </c>
      <c r="E47" s="13" t="s">
        <v>76</v>
      </c>
      <c r="F47" s="14">
        <v>195802</v>
      </c>
      <c r="G47" s="13" t="s">
        <v>73</v>
      </c>
      <c r="H47" s="10">
        <v>10385</v>
      </c>
      <c r="I47" s="69">
        <v>16835</v>
      </c>
      <c r="J47" s="11">
        <v>2.69</v>
      </c>
    </row>
    <row r="48" spans="2:10" ht="24">
      <c r="B48" s="60">
        <v>40</v>
      </c>
      <c r="C48" s="9" t="s">
        <v>111</v>
      </c>
      <c r="D48" s="67" t="s">
        <v>74</v>
      </c>
      <c r="E48" s="13" t="s">
        <v>76</v>
      </c>
      <c r="F48" s="14">
        <v>54398</v>
      </c>
      <c r="G48" s="13" t="s">
        <v>73</v>
      </c>
      <c r="H48" s="10">
        <v>1831</v>
      </c>
      <c r="I48" s="69">
        <v>1480</v>
      </c>
      <c r="J48" s="11">
        <v>0.24</v>
      </c>
    </row>
    <row r="49" spans="2:10" ht="24">
      <c r="B49" s="60">
        <v>41</v>
      </c>
      <c r="C49" s="9" t="s">
        <v>112</v>
      </c>
      <c r="D49" s="67" t="s">
        <v>74</v>
      </c>
      <c r="E49" s="13" t="s">
        <v>76</v>
      </c>
      <c r="F49" s="14">
        <v>2852</v>
      </c>
      <c r="G49" s="13" t="s">
        <v>73</v>
      </c>
      <c r="H49" s="10">
        <v>1882</v>
      </c>
      <c r="I49" s="69">
        <v>2490</v>
      </c>
      <c r="J49" s="11">
        <v>0.4</v>
      </c>
    </row>
    <row r="50" spans="2:10" ht="24">
      <c r="B50" s="60">
        <v>42</v>
      </c>
      <c r="C50" s="9" t="s">
        <v>113</v>
      </c>
      <c r="D50" s="67" t="s">
        <v>74</v>
      </c>
      <c r="E50" s="13" t="s">
        <v>76</v>
      </c>
      <c r="F50" s="14">
        <v>605354</v>
      </c>
      <c r="G50" s="13" t="s">
        <v>73</v>
      </c>
      <c r="H50" s="10">
        <v>1540</v>
      </c>
      <c r="I50" s="69">
        <v>1329</v>
      </c>
      <c r="J50" s="11">
        <v>0.21</v>
      </c>
    </row>
    <row r="51" spans="2:10" ht="36">
      <c r="B51" s="60">
        <v>43</v>
      </c>
      <c r="C51" s="9" t="s">
        <v>114</v>
      </c>
      <c r="D51" s="67" t="s">
        <v>74</v>
      </c>
      <c r="E51" s="13" t="s">
        <v>115</v>
      </c>
      <c r="F51" s="14">
        <v>65764</v>
      </c>
      <c r="G51" s="13" t="s">
        <v>116</v>
      </c>
      <c r="H51" s="10">
        <v>5436</v>
      </c>
      <c r="I51" s="69">
        <v>5185</v>
      </c>
      <c r="J51" s="11">
        <v>0.83</v>
      </c>
    </row>
    <row r="52" spans="2:10" ht="24">
      <c r="B52" s="60">
        <v>44</v>
      </c>
      <c r="C52" s="9" t="s">
        <v>117</v>
      </c>
      <c r="D52" s="67" t="s">
        <v>74</v>
      </c>
      <c r="E52" s="13" t="s">
        <v>76</v>
      </c>
      <c r="F52" s="14">
        <v>67631</v>
      </c>
      <c r="G52" s="13" t="s">
        <v>73</v>
      </c>
      <c r="H52" s="10">
        <v>2698</v>
      </c>
      <c r="I52" s="69">
        <v>2299</v>
      </c>
      <c r="J52" s="11">
        <v>0.37</v>
      </c>
    </row>
    <row r="53" spans="2:10" ht="24">
      <c r="B53" s="60">
        <v>45</v>
      </c>
      <c r="C53" s="9" t="s">
        <v>118</v>
      </c>
      <c r="D53" s="67" t="s">
        <v>74</v>
      </c>
      <c r="E53" s="13" t="s">
        <v>76</v>
      </c>
      <c r="F53" s="14">
        <v>416130</v>
      </c>
      <c r="G53" s="13" t="s">
        <v>73</v>
      </c>
      <c r="H53" s="10">
        <v>1160</v>
      </c>
      <c r="I53" s="69">
        <v>2293</v>
      </c>
      <c r="J53" s="11">
        <v>0.37</v>
      </c>
    </row>
    <row r="54" spans="2:10" ht="24">
      <c r="B54" s="60">
        <v>46</v>
      </c>
      <c r="C54" s="9" t="s">
        <v>119</v>
      </c>
      <c r="D54" s="67" t="s">
        <v>74</v>
      </c>
      <c r="E54" s="13" t="s">
        <v>76</v>
      </c>
      <c r="F54" s="14">
        <v>13831</v>
      </c>
      <c r="G54" s="13" t="s">
        <v>73</v>
      </c>
      <c r="H54" s="10">
        <v>4582</v>
      </c>
      <c r="I54" s="69">
        <v>7568</v>
      </c>
      <c r="J54" s="11">
        <v>1.21</v>
      </c>
    </row>
    <row r="55" spans="2:10" ht="24">
      <c r="B55" s="60">
        <v>47</v>
      </c>
      <c r="C55" s="9" t="s">
        <v>120</v>
      </c>
      <c r="D55" s="67" t="s">
        <v>74</v>
      </c>
      <c r="E55" s="13" t="s">
        <v>76</v>
      </c>
      <c r="F55" s="14">
        <v>107211</v>
      </c>
      <c r="G55" s="13" t="s">
        <v>73</v>
      </c>
      <c r="H55" s="10">
        <v>7707</v>
      </c>
      <c r="I55" s="69">
        <v>7290</v>
      </c>
      <c r="J55" s="11">
        <v>1.1599999999999999</v>
      </c>
    </row>
    <row r="56" spans="2:10" ht="24">
      <c r="B56" s="60">
        <v>48</v>
      </c>
      <c r="C56" s="9" t="s">
        <v>121</v>
      </c>
      <c r="D56" s="67" t="s">
        <v>74</v>
      </c>
      <c r="E56" s="13" t="s">
        <v>76</v>
      </c>
      <c r="F56" s="14">
        <v>104611</v>
      </c>
      <c r="G56" s="13" t="s">
        <v>73</v>
      </c>
      <c r="H56" s="10">
        <v>1493</v>
      </c>
      <c r="I56" s="69">
        <v>2448</v>
      </c>
      <c r="J56" s="11">
        <v>0.39</v>
      </c>
    </row>
    <row r="57" spans="2:10" ht="24">
      <c r="B57" s="60">
        <v>49</v>
      </c>
      <c r="C57" s="9" t="s">
        <v>122</v>
      </c>
      <c r="D57" s="67" t="s">
        <v>74</v>
      </c>
      <c r="E57" s="13" t="s">
        <v>76</v>
      </c>
      <c r="F57" s="14">
        <v>130655</v>
      </c>
      <c r="G57" s="13" t="s">
        <v>73</v>
      </c>
      <c r="H57" s="10">
        <v>678</v>
      </c>
      <c r="I57" s="69">
        <v>609</v>
      </c>
      <c r="J57" s="11">
        <v>0.1</v>
      </c>
    </row>
    <row r="58" spans="2:10" ht="24">
      <c r="B58" s="60">
        <v>50</v>
      </c>
      <c r="C58" s="9" t="s">
        <v>123</v>
      </c>
      <c r="D58" s="67" t="s">
        <v>74</v>
      </c>
      <c r="E58" s="13" t="s">
        <v>76</v>
      </c>
      <c r="F58" s="14">
        <v>35311</v>
      </c>
      <c r="G58" s="13" t="s">
        <v>73</v>
      </c>
      <c r="H58" s="10">
        <v>3660</v>
      </c>
      <c r="I58" s="69">
        <v>2323</v>
      </c>
      <c r="J58" s="11">
        <v>0.37</v>
      </c>
    </row>
    <row r="59" spans="2:10" ht="24">
      <c r="B59" s="60">
        <v>51</v>
      </c>
      <c r="C59" s="9" t="s">
        <v>124</v>
      </c>
      <c r="D59" s="67" t="s">
        <v>74</v>
      </c>
      <c r="E59" s="13" t="s">
        <v>125</v>
      </c>
      <c r="F59" s="14">
        <v>2955</v>
      </c>
      <c r="G59" s="13" t="s">
        <v>126</v>
      </c>
      <c r="H59" s="10">
        <v>2057</v>
      </c>
      <c r="I59" s="69">
        <v>1124</v>
      </c>
      <c r="J59" s="11">
        <v>0.18</v>
      </c>
    </row>
    <row r="60" spans="2:10" ht="24">
      <c r="B60" s="60">
        <v>52</v>
      </c>
      <c r="C60" s="9" t="s">
        <v>127</v>
      </c>
      <c r="D60" s="67" t="s">
        <v>74</v>
      </c>
      <c r="E60" s="13" t="s">
        <v>76</v>
      </c>
      <c r="F60" s="14">
        <v>7025</v>
      </c>
      <c r="G60" s="13" t="s">
        <v>73</v>
      </c>
      <c r="H60" s="10">
        <v>4150</v>
      </c>
      <c r="I60" s="69">
        <v>20337</v>
      </c>
      <c r="J60" s="11">
        <v>3.25</v>
      </c>
    </row>
    <row r="61" spans="2:10" ht="24">
      <c r="B61" s="60">
        <v>53</v>
      </c>
      <c r="C61" s="9" t="s">
        <v>128</v>
      </c>
      <c r="D61" s="67" t="s">
        <v>74</v>
      </c>
      <c r="E61" s="13" t="s">
        <v>76</v>
      </c>
      <c r="F61" s="14">
        <v>45298</v>
      </c>
      <c r="G61" s="13" t="s">
        <v>73</v>
      </c>
      <c r="H61" s="10">
        <v>3249</v>
      </c>
      <c r="I61" s="69">
        <v>3859</v>
      </c>
      <c r="J61" s="11">
        <v>0.62</v>
      </c>
    </row>
    <row r="62" spans="2:10" ht="24">
      <c r="B62" s="60">
        <v>54</v>
      </c>
      <c r="C62" s="9" t="s">
        <v>129</v>
      </c>
      <c r="D62" s="67" t="s">
        <v>74</v>
      </c>
      <c r="E62" s="13" t="s">
        <v>76</v>
      </c>
      <c r="F62" s="14">
        <v>89432</v>
      </c>
      <c r="G62" s="13" t="s">
        <v>73</v>
      </c>
      <c r="H62" s="10">
        <v>9818</v>
      </c>
      <c r="I62" s="69">
        <v>7003</v>
      </c>
      <c r="J62" s="11">
        <v>1.1200000000000001</v>
      </c>
    </row>
    <row r="63" spans="2:10" ht="24">
      <c r="B63" s="60">
        <v>55</v>
      </c>
      <c r="C63" s="9" t="s">
        <v>130</v>
      </c>
      <c r="D63" s="67" t="s">
        <v>74</v>
      </c>
      <c r="E63" s="13" t="s">
        <v>76</v>
      </c>
      <c r="F63" s="14">
        <v>110286</v>
      </c>
      <c r="G63" s="13" t="s">
        <v>73</v>
      </c>
      <c r="H63" s="10">
        <v>392</v>
      </c>
      <c r="I63" s="69">
        <v>336</v>
      </c>
      <c r="J63" s="11">
        <v>0.05</v>
      </c>
    </row>
    <row r="64" spans="2:10" ht="24">
      <c r="B64" s="60">
        <v>56</v>
      </c>
      <c r="C64" s="9" t="s">
        <v>131</v>
      </c>
      <c r="D64" s="67" t="s">
        <v>74</v>
      </c>
      <c r="E64" s="13" t="s">
        <v>76</v>
      </c>
      <c r="F64" s="14">
        <v>210291</v>
      </c>
      <c r="G64" s="13" t="s">
        <v>73</v>
      </c>
      <c r="H64" s="10">
        <v>8730</v>
      </c>
      <c r="I64" s="69">
        <v>14805</v>
      </c>
      <c r="J64" s="11">
        <v>2.36</v>
      </c>
    </row>
    <row r="65" spans="2:10" ht="24">
      <c r="B65" s="60">
        <v>57</v>
      </c>
      <c r="C65" s="9" t="s">
        <v>132</v>
      </c>
      <c r="D65" s="67" t="s">
        <v>74</v>
      </c>
      <c r="E65" s="13" t="s">
        <v>76</v>
      </c>
      <c r="F65" s="14">
        <v>62810</v>
      </c>
      <c r="G65" s="13" t="s">
        <v>73</v>
      </c>
      <c r="H65" s="10">
        <v>19686</v>
      </c>
      <c r="I65" s="69">
        <v>24483</v>
      </c>
      <c r="J65" s="11">
        <v>3.91</v>
      </c>
    </row>
    <row r="66" spans="2:10" ht="24">
      <c r="B66" s="60">
        <v>58</v>
      </c>
      <c r="C66" s="9" t="s">
        <v>133</v>
      </c>
      <c r="D66" s="67" t="s">
        <v>74</v>
      </c>
      <c r="E66" s="13" t="s">
        <v>76</v>
      </c>
      <c r="F66" s="14">
        <v>44131</v>
      </c>
      <c r="G66" s="13" t="s">
        <v>73</v>
      </c>
      <c r="H66" s="10">
        <v>2385</v>
      </c>
      <c r="I66" s="69">
        <v>1699</v>
      </c>
      <c r="J66" s="11">
        <v>0.27</v>
      </c>
    </row>
    <row r="67" spans="2:10" ht="24">
      <c r="B67" s="60">
        <v>59</v>
      </c>
      <c r="C67" s="9" t="s">
        <v>134</v>
      </c>
      <c r="D67" s="67" t="s">
        <v>74</v>
      </c>
      <c r="E67" s="13" t="s">
        <v>76</v>
      </c>
      <c r="F67" s="14">
        <v>28724</v>
      </c>
      <c r="G67" s="13" t="s">
        <v>73</v>
      </c>
      <c r="H67" s="10">
        <v>632</v>
      </c>
      <c r="I67" s="69">
        <v>1178</v>
      </c>
      <c r="J67" s="11">
        <v>0.19</v>
      </c>
    </row>
    <row r="68" spans="2:10" ht="24">
      <c r="B68" s="60">
        <v>60</v>
      </c>
      <c r="C68" s="9" t="s">
        <v>135</v>
      </c>
      <c r="D68" s="67" t="s">
        <v>74</v>
      </c>
      <c r="E68" s="13" t="s">
        <v>76</v>
      </c>
      <c r="F68" s="14">
        <v>65693</v>
      </c>
      <c r="G68" s="13" t="s">
        <v>136</v>
      </c>
      <c r="H68" s="10">
        <v>1260</v>
      </c>
      <c r="I68" s="69">
        <v>1222</v>
      </c>
      <c r="J68" s="11">
        <v>0.2</v>
      </c>
    </row>
    <row r="69" spans="2:10" ht="24">
      <c r="B69" s="60">
        <v>61</v>
      </c>
      <c r="C69" s="9" t="s">
        <v>137</v>
      </c>
      <c r="D69" s="67" t="s">
        <v>74</v>
      </c>
      <c r="E69" s="13" t="s">
        <v>76</v>
      </c>
      <c r="F69" s="14">
        <v>45652</v>
      </c>
      <c r="G69" s="13" t="s">
        <v>73</v>
      </c>
      <c r="H69" s="10">
        <v>5317</v>
      </c>
      <c r="I69" s="69">
        <v>3287</v>
      </c>
      <c r="J69" s="11">
        <v>0.52</v>
      </c>
    </row>
    <row r="70" spans="2:10" ht="24">
      <c r="B70" s="60">
        <v>62</v>
      </c>
      <c r="C70" s="9" t="s">
        <v>138</v>
      </c>
      <c r="D70" s="67" t="s">
        <v>74</v>
      </c>
      <c r="E70" s="13" t="s">
        <v>76</v>
      </c>
      <c r="F70" s="14">
        <v>150000</v>
      </c>
      <c r="G70" s="13" t="s">
        <v>73</v>
      </c>
      <c r="H70" s="10">
        <v>844</v>
      </c>
      <c r="I70" s="69">
        <v>2970</v>
      </c>
      <c r="J70" s="11">
        <v>0.47</v>
      </c>
    </row>
    <row r="71" spans="2:10" ht="24">
      <c r="B71" s="60">
        <v>63</v>
      </c>
      <c r="C71" s="9" t="s">
        <v>139</v>
      </c>
      <c r="D71" s="67" t="s">
        <v>74</v>
      </c>
      <c r="E71" s="13" t="s">
        <v>76</v>
      </c>
      <c r="F71" s="14">
        <v>70852</v>
      </c>
      <c r="G71" s="13" t="s">
        <v>73</v>
      </c>
      <c r="H71" s="10">
        <v>5044</v>
      </c>
      <c r="I71" s="69">
        <v>3507</v>
      </c>
      <c r="J71" s="11">
        <v>0.56000000000000005</v>
      </c>
    </row>
    <row r="72" spans="2:10" ht="24">
      <c r="B72" s="60">
        <v>64</v>
      </c>
      <c r="C72" s="9" t="s">
        <v>140</v>
      </c>
      <c r="D72" s="67" t="s">
        <v>74</v>
      </c>
      <c r="E72" s="13" t="s">
        <v>76</v>
      </c>
      <c r="F72" s="14">
        <v>15591</v>
      </c>
      <c r="G72" s="13" t="s">
        <v>73</v>
      </c>
      <c r="H72" s="10">
        <v>749</v>
      </c>
      <c r="I72" s="69">
        <v>1964</v>
      </c>
      <c r="J72" s="11">
        <v>0.31</v>
      </c>
    </row>
    <row r="73" spans="2:10" ht="24">
      <c r="B73" s="60">
        <v>65</v>
      </c>
      <c r="C73" s="9" t="s">
        <v>141</v>
      </c>
      <c r="D73" s="67" t="s">
        <v>74</v>
      </c>
      <c r="E73" s="13" t="s">
        <v>76</v>
      </c>
      <c r="F73" s="14">
        <v>907108</v>
      </c>
      <c r="G73" s="13" t="s">
        <v>142</v>
      </c>
      <c r="H73" s="10">
        <v>24539</v>
      </c>
      <c r="I73" s="69">
        <v>24565</v>
      </c>
      <c r="J73" s="11">
        <v>3.92</v>
      </c>
    </row>
    <row r="74" spans="2:10" ht="24">
      <c r="B74" s="60">
        <v>66</v>
      </c>
      <c r="C74" s="9" t="s">
        <v>143</v>
      </c>
      <c r="D74" s="67" t="s">
        <v>74</v>
      </c>
      <c r="E74" s="13" t="s">
        <v>76</v>
      </c>
      <c r="F74" s="14">
        <v>29446</v>
      </c>
      <c r="G74" s="13" t="s">
        <v>73</v>
      </c>
      <c r="H74" s="10">
        <v>1054</v>
      </c>
      <c r="I74" s="69">
        <v>1514</v>
      </c>
      <c r="J74" s="11">
        <v>0.24</v>
      </c>
    </row>
    <row r="75" spans="2:10" ht="36">
      <c r="B75" s="60">
        <v>67</v>
      </c>
      <c r="C75" s="9" t="s">
        <v>144</v>
      </c>
      <c r="D75" s="67" t="s">
        <v>74</v>
      </c>
      <c r="E75" s="13" t="s">
        <v>145</v>
      </c>
      <c r="F75" s="14">
        <v>127926</v>
      </c>
      <c r="G75" s="13" t="s">
        <v>142</v>
      </c>
      <c r="H75" s="10">
        <v>5779</v>
      </c>
      <c r="I75" s="69">
        <v>9025</v>
      </c>
      <c r="J75" s="11">
        <v>1.44</v>
      </c>
    </row>
    <row r="76" spans="2:10" ht="24">
      <c r="B76" s="60">
        <v>68</v>
      </c>
      <c r="C76" s="9" t="s">
        <v>146</v>
      </c>
      <c r="D76" s="67" t="s">
        <v>74</v>
      </c>
      <c r="E76" s="13" t="s">
        <v>76</v>
      </c>
      <c r="F76" s="14">
        <v>254312</v>
      </c>
      <c r="G76" s="13" t="s">
        <v>66</v>
      </c>
      <c r="H76" s="10">
        <v>5622</v>
      </c>
      <c r="I76" s="69">
        <v>4389</v>
      </c>
      <c r="J76" s="11">
        <v>0.7</v>
      </c>
    </row>
    <row r="77" spans="2:10" ht="24">
      <c r="B77" s="60">
        <v>69</v>
      </c>
      <c r="C77" s="9" t="s">
        <v>147</v>
      </c>
      <c r="D77" s="67" t="s">
        <v>74</v>
      </c>
      <c r="E77" s="13" t="s">
        <v>76</v>
      </c>
      <c r="F77" s="14">
        <v>166229</v>
      </c>
      <c r="G77" s="13" t="s">
        <v>148</v>
      </c>
      <c r="H77" s="10">
        <v>3063</v>
      </c>
      <c r="I77" s="69">
        <v>2729</v>
      </c>
      <c r="J77" s="11">
        <v>0.44</v>
      </c>
    </row>
    <row r="78" spans="2:10" ht="24">
      <c r="B78" s="60">
        <v>70</v>
      </c>
      <c r="C78" s="9" t="s">
        <v>149</v>
      </c>
      <c r="D78" s="67" t="s">
        <v>74</v>
      </c>
      <c r="E78" s="13" t="s">
        <v>76</v>
      </c>
      <c r="F78" s="14">
        <v>14842</v>
      </c>
      <c r="G78" s="13" t="s">
        <v>73</v>
      </c>
      <c r="H78" s="10">
        <v>656</v>
      </c>
      <c r="I78" s="69">
        <v>1892</v>
      </c>
      <c r="J78" s="11">
        <v>0.3</v>
      </c>
    </row>
    <row r="79" spans="2:10" ht="24">
      <c r="B79" s="60">
        <v>71</v>
      </c>
      <c r="C79" s="9" t="s">
        <v>150</v>
      </c>
      <c r="D79" s="67" t="s">
        <v>74</v>
      </c>
      <c r="E79" s="13" t="s">
        <v>76</v>
      </c>
      <c r="F79" s="14">
        <v>67636</v>
      </c>
      <c r="G79" s="13" t="s">
        <v>73</v>
      </c>
      <c r="H79" s="10">
        <v>1798</v>
      </c>
      <c r="I79" s="69">
        <v>1789</v>
      </c>
      <c r="J79" s="11">
        <v>0.28999999999999998</v>
      </c>
    </row>
    <row r="80" spans="2:10" ht="24">
      <c r="B80" s="60">
        <v>72</v>
      </c>
      <c r="C80" s="9" t="s">
        <v>151</v>
      </c>
      <c r="D80" s="67" t="s">
        <v>74</v>
      </c>
      <c r="E80" s="13" t="s">
        <v>152</v>
      </c>
      <c r="F80" s="14">
        <v>14641</v>
      </c>
      <c r="G80" s="13" t="s">
        <v>153</v>
      </c>
      <c r="H80" s="10">
        <v>3196</v>
      </c>
      <c r="I80" s="69">
        <v>2720</v>
      </c>
      <c r="J80" s="11">
        <v>0.43</v>
      </c>
    </row>
    <row r="81" spans="2:18" ht="24">
      <c r="B81" s="60">
        <v>73</v>
      </c>
      <c r="C81" s="9" t="s">
        <v>154</v>
      </c>
      <c r="D81" s="67" t="s">
        <v>74</v>
      </c>
      <c r="E81" s="13" t="s">
        <v>76</v>
      </c>
      <c r="F81" s="14">
        <v>7014</v>
      </c>
      <c r="G81" s="13" t="s">
        <v>73</v>
      </c>
      <c r="H81" s="10">
        <v>183</v>
      </c>
      <c r="I81" s="69">
        <v>278</v>
      </c>
      <c r="J81" s="11">
        <v>0.04</v>
      </c>
    </row>
    <row r="82" spans="2:18" ht="24">
      <c r="B82" s="60">
        <v>74</v>
      </c>
      <c r="C82" s="9" t="s">
        <v>155</v>
      </c>
      <c r="D82" s="67" t="s">
        <v>74</v>
      </c>
      <c r="E82" s="13" t="s">
        <v>152</v>
      </c>
      <c r="F82" s="14">
        <v>18838</v>
      </c>
      <c r="G82" s="13" t="s">
        <v>153</v>
      </c>
      <c r="H82" s="10">
        <v>1678</v>
      </c>
      <c r="I82" s="69">
        <v>1059</v>
      </c>
      <c r="J82" s="11">
        <v>0.17</v>
      </c>
    </row>
    <row r="83" spans="2:18" ht="24">
      <c r="B83" s="60">
        <v>75</v>
      </c>
      <c r="C83" s="9" t="s">
        <v>156</v>
      </c>
      <c r="D83" s="67" t="s">
        <v>74</v>
      </c>
      <c r="E83" s="13" t="s">
        <v>76</v>
      </c>
      <c r="F83" s="14">
        <v>64910</v>
      </c>
      <c r="G83" s="13" t="s">
        <v>73</v>
      </c>
      <c r="H83" s="10">
        <v>4046</v>
      </c>
      <c r="I83" s="69">
        <v>3713</v>
      </c>
      <c r="J83" s="11">
        <v>0.59</v>
      </c>
    </row>
    <row r="84" spans="2:18" ht="24">
      <c r="B84" s="60">
        <v>76</v>
      </c>
      <c r="C84" s="9" t="s">
        <v>157</v>
      </c>
      <c r="D84" s="67" t="s">
        <v>74</v>
      </c>
      <c r="E84" s="13" t="s">
        <v>158</v>
      </c>
      <c r="F84" s="14">
        <v>4195</v>
      </c>
      <c r="G84" s="13" t="s">
        <v>159</v>
      </c>
      <c r="H84" s="10">
        <v>2813</v>
      </c>
      <c r="I84" s="69">
        <v>2485</v>
      </c>
      <c r="J84" s="11">
        <v>0.4</v>
      </c>
    </row>
    <row r="85" spans="2:18" ht="24">
      <c r="B85" s="60">
        <v>77</v>
      </c>
      <c r="C85" s="9" t="s">
        <v>160</v>
      </c>
      <c r="D85" s="67" t="s">
        <v>74</v>
      </c>
      <c r="E85" s="13" t="s">
        <v>76</v>
      </c>
      <c r="F85" s="14">
        <v>226969</v>
      </c>
      <c r="G85" s="13" t="s">
        <v>142</v>
      </c>
      <c r="H85" s="10">
        <v>4880</v>
      </c>
      <c r="I85" s="69">
        <v>4369</v>
      </c>
      <c r="J85" s="11">
        <v>0.7</v>
      </c>
    </row>
    <row r="86" spans="2:18">
      <c r="C86" s="66" t="s">
        <v>161</v>
      </c>
      <c r="D86" s="74"/>
      <c r="E86" s="74"/>
      <c r="F86" s="75"/>
      <c r="G86" s="74"/>
      <c r="H86" s="75">
        <v>6630</v>
      </c>
      <c r="I86" s="76">
        <v>5477</v>
      </c>
      <c r="J86" s="77">
        <v>0.87</v>
      </c>
    </row>
    <row r="87" spans="2:18" ht="22.5">
      <c r="B87" s="60">
        <v>78</v>
      </c>
      <c r="C87" s="9" t="s">
        <v>162</v>
      </c>
      <c r="D87" s="67" t="s">
        <v>161</v>
      </c>
      <c r="E87" s="13" t="s">
        <v>163</v>
      </c>
      <c r="F87" s="14">
        <v>132097</v>
      </c>
      <c r="G87" s="13" t="s">
        <v>73</v>
      </c>
      <c r="H87" s="10">
        <v>6630</v>
      </c>
      <c r="I87" s="69">
        <v>5477</v>
      </c>
      <c r="J87" s="11">
        <v>0.87</v>
      </c>
    </row>
    <row r="88" spans="2:18" ht="15">
      <c r="C88" s="78" t="s">
        <v>164</v>
      </c>
      <c r="D88" s="82"/>
      <c r="E88" s="82"/>
      <c r="F88" s="79"/>
      <c r="G88" s="82"/>
      <c r="H88" s="79">
        <v>491372</v>
      </c>
      <c r="I88" s="80">
        <v>598691</v>
      </c>
      <c r="J88" s="81">
        <v>95.57</v>
      </c>
    </row>
    <row r="89" spans="2:18" ht="5.25" customHeight="1">
      <c r="C89" s="47"/>
      <c r="D89" s="47"/>
      <c r="E89" s="47"/>
      <c r="F89" s="47"/>
      <c r="G89" s="47"/>
      <c r="H89" s="48"/>
      <c r="I89" s="70"/>
      <c r="J89" s="48"/>
      <c r="K89" s="47"/>
      <c r="L89" s="47"/>
      <c r="M89" s="47"/>
      <c r="N89" s="47"/>
      <c r="O89" s="47"/>
      <c r="P89" s="47"/>
      <c r="Q89" s="32"/>
      <c r="R89" s="32"/>
    </row>
    <row r="90" spans="2:18" ht="2.1" customHeight="1">
      <c r="C90" s="47"/>
      <c r="D90" s="47"/>
      <c r="E90" s="47"/>
      <c r="F90" s="47"/>
      <c r="G90" s="47"/>
      <c r="H90" s="48"/>
      <c r="I90" s="70"/>
      <c r="J90" s="48"/>
      <c r="K90" s="47"/>
      <c r="L90" s="47"/>
      <c r="M90" s="47"/>
      <c r="N90" s="47"/>
      <c r="O90" s="47"/>
      <c r="P90" s="47"/>
      <c r="Q90" s="32"/>
      <c r="R90" s="32"/>
    </row>
    <row r="91" spans="2:18" ht="2.1" customHeight="1">
      <c r="C91" s="47"/>
      <c r="D91" s="47"/>
      <c r="E91" s="47"/>
      <c r="F91" s="47"/>
      <c r="G91" s="47"/>
      <c r="H91" s="49"/>
      <c r="I91" s="71"/>
      <c r="J91" s="49"/>
      <c r="K91" s="47"/>
      <c r="L91" s="47"/>
      <c r="M91" s="47"/>
      <c r="N91" s="47"/>
      <c r="O91" s="47"/>
      <c r="P91" s="47"/>
      <c r="Q91" s="32"/>
      <c r="R91" s="32"/>
    </row>
    <row r="92" spans="2:18" ht="2.1" customHeight="1">
      <c r="C92" s="47"/>
      <c r="D92" s="47"/>
      <c r="E92" s="47"/>
      <c r="F92" s="47"/>
      <c r="G92" s="47"/>
      <c r="H92" s="48"/>
      <c r="I92" s="70"/>
      <c r="J92" s="48"/>
      <c r="K92" s="47"/>
      <c r="L92" s="47"/>
      <c r="M92" s="47"/>
      <c r="N92" s="47"/>
      <c r="O92" s="47"/>
      <c r="P92" s="47"/>
      <c r="Q92" s="32"/>
      <c r="R92" s="32"/>
    </row>
    <row r="93" spans="2:18" ht="2.1" customHeight="1">
      <c r="C93" s="47"/>
      <c r="D93" s="47"/>
      <c r="E93" s="47"/>
      <c r="F93" s="47"/>
      <c r="G93" s="47"/>
      <c r="H93" s="49"/>
      <c r="I93" s="71"/>
      <c r="J93" s="49"/>
      <c r="K93" s="47"/>
      <c r="L93" s="47"/>
      <c r="M93" s="47"/>
      <c r="N93" s="47"/>
      <c r="O93" s="47"/>
      <c r="P93" s="47"/>
      <c r="Q93" s="32"/>
      <c r="R93" s="32"/>
    </row>
    <row r="94" spans="2:18" ht="2.1" customHeight="1">
      <c r="C94" s="47"/>
      <c r="D94" s="47"/>
      <c r="E94" s="47"/>
      <c r="F94" s="47"/>
      <c r="G94" s="47"/>
      <c r="H94" s="47"/>
      <c r="I94" s="47"/>
      <c r="J94" s="47"/>
      <c r="K94" s="47"/>
      <c r="L94" s="47"/>
      <c r="M94" s="47"/>
      <c r="N94" s="49"/>
      <c r="O94" s="49"/>
      <c r="P94" s="49"/>
      <c r="Q94" s="32"/>
      <c r="R94" s="32"/>
    </row>
    <row r="95" spans="2:18" ht="2.1" customHeight="1">
      <c r="C95" s="47"/>
      <c r="D95" s="47"/>
      <c r="E95" s="47"/>
      <c r="F95" s="47"/>
      <c r="G95" s="47"/>
      <c r="H95" s="47"/>
      <c r="I95" s="47"/>
      <c r="J95" s="47"/>
      <c r="K95" s="47"/>
      <c r="L95" s="49"/>
      <c r="M95" s="49"/>
      <c r="N95" s="49"/>
      <c r="O95" s="47"/>
      <c r="P95" s="47"/>
      <c r="Q95" s="32"/>
      <c r="R95" s="32"/>
    </row>
    <row r="96" spans="2:18" ht="36">
      <c r="C96" s="54" t="s">
        <v>232</v>
      </c>
      <c r="D96" s="54" t="s">
        <v>56</v>
      </c>
      <c r="E96" s="54" t="s">
        <v>57</v>
      </c>
      <c r="F96" s="54" t="s">
        <v>233</v>
      </c>
      <c r="G96" s="54" t="s">
        <v>234</v>
      </c>
      <c r="H96" s="54" t="s">
        <v>32</v>
      </c>
      <c r="I96" s="54" t="s">
        <v>58</v>
      </c>
      <c r="J96" s="54" t="s">
        <v>60</v>
      </c>
      <c r="K96" s="54" t="s">
        <v>61</v>
      </c>
      <c r="L96" s="54" t="s">
        <v>62</v>
      </c>
    </row>
    <row r="97" spans="2:18">
      <c r="C97" s="65" t="s">
        <v>235</v>
      </c>
      <c r="D97" s="83"/>
      <c r="E97" s="83"/>
      <c r="F97" s="83"/>
      <c r="G97" s="83"/>
      <c r="H97" s="83"/>
      <c r="I97" s="83"/>
      <c r="J97" s="84">
        <v>0</v>
      </c>
      <c r="K97" s="85">
        <v>0</v>
      </c>
      <c r="L97" s="86">
        <v>0</v>
      </c>
    </row>
    <row r="98" spans="2:18">
      <c r="C98" s="66" t="s">
        <v>74</v>
      </c>
      <c r="D98" s="22"/>
      <c r="E98" s="22"/>
      <c r="F98" s="22"/>
      <c r="G98" s="22"/>
      <c r="H98" s="22"/>
      <c r="I98" s="22"/>
      <c r="J98" s="10">
        <v>0</v>
      </c>
      <c r="K98" s="69">
        <v>0</v>
      </c>
      <c r="L98" s="11">
        <v>0</v>
      </c>
    </row>
    <row r="99" spans="2:18">
      <c r="C99" s="66" t="s">
        <v>63</v>
      </c>
      <c r="D99" s="22"/>
      <c r="E99" s="22"/>
      <c r="F99" s="22"/>
      <c r="G99" s="22"/>
      <c r="H99" s="22"/>
      <c r="I99" s="22"/>
      <c r="J99" s="10">
        <v>0</v>
      </c>
      <c r="K99" s="69">
        <v>0</v>
      </c>
      <c r="L99" s="11">
        <v>0</v>
      </c>
    </row>
    <row r="100" spans="2:18">
      <c r="C100" s="66" t="s">
        <v>161</v>
      </c>
      <c r="D100" s="22"/>
      <c r="E100" s="22"/>
      <c r="F100" s="22"/>
      <c r="G100" s="22"/>
      <c r="H100" s="22"/>
      <c r="I100" s="22"/>
      <c r="J100" s="10">
        <v>0</v>
      </c>
      <c r="K100" s="69">
        <v>0</v>
      </c>
      <c r="L100" s="11">
        <v>0</v>
      </c>
    </row>
    <row r="101" spans="2:18">
      <c r="C101" s="65" t="s">
        <v>236</v>
      </c>
      <c r="D101" s="83"/>
      <c r="E101" s="83"/>
      <c r="F101" s="83"/>
      <c r="G101" s="83"/>
      <c r="H101" s="83"/>
      <c r="I101" s="83"/>
      <c r="J101" s="84">
        <v>0</v>
      </c>
      <c r="K101" s="85">
        <v>83</v>
      </c>
      <c r="L101" s="86">
        <v>0.01</v>
      </c>
    </row>
    <row r="102" spans="2:18">
      <c r="C102" s="66" t="s">
        <v>74</v>
      </c>
      <c r="D102" s="22"/>
      <c r="E102" s="22"/>
      <c r="F102" s="22"/>
      <c r="G102" s="22"/>
      <c r="H102" s="22"/>
      <c r="I102" s="22"/>
      <c r="J102" s="10">
        <v>0</v>
      </c>
      <c r="K102" s="69">
        <v>0</v>
      </c>
      <c r="L102" s="11">
        <v>0</v>
      </c>
    </row>
    <row r="103" spans="2:18">
      <c r="C103" s="66" t="s">
        <v>63</v>
      </c>
      <c r="D103" s="22"/>
      <c r="E103" s="22"/>
      <c r="F103" s="22"/>
      <c r="G103" s="22"/>
      <c r="H103" s="22"/>
      <c r="I103" s="22"/>
      <c r="J103" s="10">
        <v>0</v>
      </c>
      <c r="K103" s="69">
        <v>0</v>
      </c>
      <c r="L103" s="11">
        <v>0</v>
      </c>
    </row>
    <row r="104" spans="2:18">
      <c r="C104" s="66" t="s">
        <v>161</v>
      </c>
      <c r="D104" s="22"/>
      <c r="E104" s="22"/>
      <c r="F104" s="22"/>
      <c r="G104" s="22"/>
      <c r="H104" s="22"/>
      <c r="I104" s="22"/>
      <c r="J104" s="10">
        <v>0</v>
      </c>
      <c r="K104" s="69">
        <v>83</v>
      </c>
      <c r="L104" s="11">
        <v>0.01</v>
      </c>
    </row>
    <row r="105" spans="2:18" ht="22.5">
      <c r="B105" s="60">
        <v>1</v>
      </c>
      <c r="C105" s="9" t="s">
        <v>237</v>
      </c>
      <c r="D105" s="67" t="s">
        <v>161</v>
      </c>
      <c r="E105" s="67" t="s">
        <v>163</v>
      </c>
      <c r="F105" s="67" t="s">
        <v>231</v>
      </c>
      <c r="G105" s="67" t="s">
        <v>73</v>
      </c>
      <c r="H105" s="67" t="s">
        <v>238</v>
      </c>
      <c r="I105" s="10">
        <v>1</v>
      </c>
      <c r="J105" s="10">
        <v>0</v>
      </c>
      <c r="K105" s="69">
        <v>79</v>
      </c>
      <c r="L105" s="11">
        <v>0.01</v>
      </c>
    </row>
    <row r="106" spans="2:18" ht="22.5">
      <c r="B106" s="60">
        <v>2</v>
      </c>
      <c r="C106" s="9" t="s">
        <v>239</v>
      </c>
      <c r="D106" s="67" t="s">
        <v>161</v>
      </c>
      <c r="E106" s="67" t="s">
        <v>163</v>
      </c>
      <c r="F106" s="67" t="s">
        <v>231</v>
      </c>
      <c r="G106" s="67" t="s">
        <v>73</v>
      </c>
      <c r="H106" s="67" t="s">
        <v>240</v>
      </c>
      <c r="I106" s="10">
        <v>1</v>
      </c>
      <c r="J106" s="10">
        <v>0</v>
      </c>
      <c r="K106" s="69">
        <v>-2</v>
      </c>
      <c r="L106" s="11">
        <v>0</v>
      </c>
    </row>
    <row r="107" spans="2:18" ht="22.5">
      <c r="B107" s="60">
        <v>3</v>
      </c>
      <c r="C107" s="9" t="s">
        <v>241</v>
      </c>
      <c r="D107" s="67" t="s">
        <v>161</v>
      </c>
      <c r="E107" s="67" t="s">
        <v>163</v>
      </c>
      <c r="F107" s="67" t="s">
        <v>231</v>
      </c>
      <c r="G107" s="67" t="s">
        <v>73</v>
      </c>
      <c r="H107" s="67" t="s">
        <v>242</v>
      </c>
      <c r="I107" s="10">
        <v>1</v>
      </c>
      <c r="J107" s="10">
        <v>0</v>
      </c>
      <c r="K107" s="69">
        <v>0</v>
      </c>
      <c r="L107" s="11">
        <v>0</v>
      </c>
    </row>
    <row r="108" spans="2:18" ht="22.5">
      <c r="B108" s="60">
        <v>4</v>
      </c>
      <c r="C108" s="9" t="s">
        <v>243</v>
      </c>
      <c r="D108" s="67" t="s">
        <v>161</v>
      </c>
      <c r="E108" s="67" t="s">
        <v>163</v>
      </c>
      <c r="F108" s="67" t="s">
        <v>231</v>
      </c>
      <c r="G108" s="67" t="s">
        <v>73</v>
      </c>
      <c r="H108" s="67" t="s">
        <v>242</v>
      </c>
      <c r="I108" s="10">
        <v>1</v>
      </c>
      <c r="J108" s="10">
        <v>0</v>
      </c>
      <c r="K108" s="69">
        <v>0</v>
      </c>
      <c r="L108" s="11">
        <v>0</v>
      </c>
    </row>
    <row r="109" spans="2:18" ht="22.5">
      <c r="B109" s="60">
        <v>5</v>
      </c>
      <c r="C109" s="9" t="s">
        <v>244</v>
      </c>
      <c r="D109" s="67" t="s">
        <v>161</v>
      </c>
      <c r="E109" s="67" t="s">
        <v>163</v>
      </c>
      <c r="F109" s="67" t="s">
        <v>230</v>
      </c>
      <c r="G109" s="67" t="s">
        <v>73</v>
      </c>
      <c r="H109" s="67" t="s">
        <v>245</v>
      </c>
      <c r="I109" s="10">
        <v>1</v>
      </c>
      <c r="J109" s="10">
        <v>0</v>
      </c>
      <c r="K109" s="69">
        <v>6</v>
      </c>
      <c r="L109" s="11">
        <v>0</v>
      </c>
    </row>
    <row r="110" spans="2:18" ht="15">
      <c r="C110" s="78" t="s">
        <v>164</v>
      </c>
      <c r="D110" s="87"/>
      <c r="E110" s="87"/>
      <c r="F110" s="87"/>
      <c r="G110" s="87"/>
      <c r="H110" s="87"/>
      <c r="I110" s="87"/>
      <c r="J110" s="79">
        <v>0</v>
      </c>
      <c r="K110" s="80">
        <v>83</v>
      </c>
      <c r="L110" s="81">
        <v>0.01</v>
      </c>
    </row>
    <row r="111" spans="2:18" ht="2.1" customHeight="1">
      <c r="C111" s="47"/>
      <c r="D111" s="47"/>
      <c r="E111" s="47"/>
      <c r="F111" s="47"/>
      <c r="G111" s="47"/>
      <c r="H111" s="47"/>
      <c r="I111" s="47"/>
      <c r="J111" s="49"/>
      <c r="K111" s="49"/>
      <c r="L111" s="49"/>
      <c r="M111" s="47"/>
      <c r="N111" s="47"/>
      <c r="O111" s="47"/>
      <c r="P111" s="47"/>
      <c r="Q111" s="32"/>
      <c r="R111" s="32"/>
    </row>
    <row r="112" spans="2:18" ht="2.1" customHeight="1">
      <c r="C112" s="47"/>
      <c r="D112" s="47"/>
      <c r="E112" s="47"/>
      <c r="F112" s="47"/>
      <c r="G112" s="47"/>
      <c r="H112" s="49"/>
      <c r="I112" s="71"/>
      <c r="J112" s="49"/>
      <c r="K112" s="47"/>
      <c r="L112" s="47"/>
      <c r="M112" s="47"/>
      <c r="N112" s="47"/>
      <c r="O112" s="47"/>
      <c r="P112" s="47"/>
      <c r="Q112" s="32"/>
      <c r="R112" s="32"/>
    </row>
    <row r="113" spans="2:18" ht="2.1" customHeight="1">
      <c r="C113" s="47"/>
      <c r="D113" s="47"/>
      <c r="E113" s="47"/>
      <c r="F113" s="47"/>
      <c r="G113" s="47"/>
      <c r="H113" s="49"/>
      <c r="I113" s="71"/>
      <c r="J113" s="49"/>
      <c r="K113" s="47"/>
      <c r="L113" s="47"/>
      <c r="M113" s="47"/>
      <c r="N113" s="47"/>
      <c r="O113" s="47"/>
      <c r="P113" s="47"/>
      <c r="Q113" s="32"/>
      <c r="R113" s="32"/>
    </row>
    <row r="114" spans="2:18" ht="2.1" customHeight="1">
      <c r="C114" s="47"/>
      <c r="D114" s="47"/>
      <c r="E114" s="47"/>
      <c r="F114" s="47"/>
      <c r="G114" s="47"/>
      <c r="H114" s="47"/>
      <c r="I114" s="49"/>
      <c r="J114" s="71"/>
      <c r="K114" s="49"/>
      <c r="L114" s="47"/>
      <c r="M114" s="47"/>
      <c r="N114" s="47"/>
      <c r="O114" s="47"/>
      <c r="P114" s="47"/>
      <c r="Q114" s="32"/>
      <c r="R114" s="32"/>
    </row>
    <row r="115" spans="2:18" ht="2.1" customHeight="1">
      <c r="C115" s="47"/>
      <c r="D115" s="47"/>
      <c r="E115" s="47"/>
      <c r="F115" s="47"/>
      <c r="G115" s="47"/>
      <c r="H115" s="47"/>
      <c r="I115" s="47"/>
      <c r="J115" s="49"/>
      <c r="K115" s="49"/>
      <c r="L115" s="49"/>
      <c r="M115" s="47"/>
      <c r="N115" s="47"/>
      <c r="O115" s="47"/>
      <c r="P115" s="47"/>
      <c r="Q115" s="32"/>
      <c r="R115" s="32"/>
    </row>
    <row r="116" spans="2:18" ht="2.1" customHeight="1">
      <c r="C116" s="47"/>
      <c r="D116" s="47"/>
      <c r="E116" s="47"/>
      <c r="F116" s="49"/>
      <c r="G116" s="49"/>
      <c r="H116" s="49"/>
      <c r="I116" s="47"/>
      <c r="J116" s="47"/>
      <c r="K116" s="47"/>
      <c r="L116" s="47"/>
      <c r="M116" s="47"/>
      <c r="N116" s="47"/>
      <c r="O116" s="47"/>
      <c r="P116" s="47"/>
      <c r="Q116" s="32"/>
      <c r="R116" s="32"/>
    </row>
    <row r="117" spans="2:18" ht="2.1" customHeight="1">
      <c r="C117" s="47"/>
      <c r="D117" s="47"/>
      <c r="E117" s="47"/>
      <c r="F117" s="47"/>
      <c r="G117" s="47"/>
      <c r="H117" s="47"/>
      <c r="I117" s="49"/>
      <c r="J117" s="49"/>
      <c r="K117" s="49"/>
      <c r="L117" s="49"/>
      <c r="M117" s="47"/>
      <c r="N117" s="47"/>
      <c r="O117" s="47"/>
      <c r="P117" s="47"/>
      <c r="Q117" s="32"/>
      <c r="R117" s="32"/>
    </row>
    <row r="118" spans="2:18" s="5" customFormat="1" ht="2.1" customHeight="1">
      <c r="B118" s="60"/>
      <c r="I118" s="72"/>
    </row>
  </sheetData>
  <mergeCells count="2">
    <mergeCell ref="C2:J2"/>
    <mergeCell ref="C3:F3"/>
  </mergeCells>
  <conditionalFormatting sqref="D7:J89 D112:J112 D97:L111 D117:L117">
    <cfRule type="cellIs" dxfId="6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52" fitToHeight="6" orientation="landscape" r:id="rId1"/>
  <headerFooter>
    <oddHeader>&amp;C&amp;8str. &amp;P / &amp;N&amp;R&amp;8&amp;A&amp;L&amp;7Pekao Akcji - Aktywna Selekcja   (subfundusz w Pekao FIO)</oddHeader>
    <oddFooter>&amp;C&amp;8s. &amp;P / &amp;N TAB&amp;R12/31/2024&amp;L&amp;7Sprawozdanie roczne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5">
    <tabColor indexed="10"/>
    <pageSetUpPr fitToPage="1"/>
  </sheetPr>
  <dimension ref="A1:P23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2.125" customWidth="1"/>
    <col min="2" max="2" width="3.875" style="60" customWidth="1"/>
    <col min="3" max="3" width="42.75" customWidth="1"/>
    <col min="4" max="11" width="13.75" customWidth="1"/>
    <col min="12" max="12" width="1.375" customWidth="1"/>
    <col min="13" max="14" width="3.625" customWidth="1"/>
    <col min="15" max="15" width="0" hidden="1" customWidth="1"/>
    <col min="17" max="16384" width="9" hidden="1"/>
  </cols>
  <sheetData>
    <row r="1" spans="1:11" s="117" customFormat="1" ht="18" customHeight="1">
      <c r="A1" s="116"/>
      <c r="B1" s="116"/>
    </row>
    <row r="2" spans="1:11" ht="43.5" customHeight="1">
      <c r="C2" s="89" t="s">
        <v>269</v>
      </c>
      <c r="D2" s="89"/>
      <c r="E2" s="89"/>
      <c r="F2" s="89"/>
      <c r="G2" s="89"/>
      <c r="H2" s="89"/>
    </row>
    <row r="3" spans="1:11">
      <c r="C3" s="96" t="s">
        <v>270</v>
      </c>
      <c r="D3" s="96"/>
      <c r="E3" s="96"/>
      <c r="F3" s="96"/>
    </row>
    <row r="4" spans="1:11" ht="15">
      <c r="C4" s="61" t="s">
        <v>21</v>
      </c>
      <c r="D4" s="1"/>
    </row>
    <row r="5" spans="1:11" ht="7.5" customHeight="1"/>
    <row r="6" spans="1:11" ht="6.75" customHeight="1">
      <c r="C6" s="3"/>
      <c r="D6" s="3"/>
      <c r="E6" s="3"/>
      <c r="F6" s="3"/>
      <c r="G6" s="3"/>
      <c r="H6" s="3"/>
      <c r="I6" s="3"/>
      <c r="J6" s="3"/>
      <c r="K6" s="3"/>
    </row>
    <row r="7" spans="1:11" ht="7.5" customHeight="1">
      <c r="C7" s="3"/>
      <c r="D7" s="3"/>
      <c r="E7" s="3"/>
      <c r="F7" s="3"/>
      <c r="G7" s="3"/>
      <c r="H7" s="3"/>
      <c r="I7" s="3"/>
      <c r="J7" s="3"/>
      <c r="K7" s="3"/>
    </row>
    <row r="8" spans="1:11" ht="36">
      <c r="C8" s="54" t="s">
        <v>44</v>
      </c>
      <c r="D8" s="56" t="s">
        <v>61</v>
      </c>
      <c r="E8" s="55" t="s">
        <v>62</v>
      </c>
    </row>
    <row r="9" spans="1:11">
      <c r="B9" s="60">
        <v>1</v>
      </c>
      <c r="C9" s="9" t="s">
        <v>246</v>
      </c>
      <c r="D9" s="10">
        <v>11168</v>
      </c>
      <c r="E9" s="11">
        <v>1.78</v>
      </c>
    </row>
    <row r="10" spans="1:11">
      <c r="B10" s="60">
        <v>2</v>
      </c>
      <c r="C10" s="9" t="s">
        <v>247</v>
      </c>
      <c r="D10" s="10">
        <v>92529</v>
      </c>
      <c r="E10" s="11">
        <v>14.77</v>
      </c>
    </row>
    <row r="11" spans="1:11">
      <c r="B11" s="60">
        <v>3</v>
      </c>
      <c r="C11" s="9" t="s">
        <v>248</v>
      </c>
      <c r="D11" s="10">
        <v>17134</v>
      </c>
      <c r="E11" s="11">
        <v>2.73</v>
      </c>
    </row>
    <row r="12" spans="1:11">
      <c r="C12" s="15" t="s">
        <v>164</v>
      </c>
      <c r="D12" s="16">
        <v>120831</v>
      </c>
      <c r="E12" s="17">
        <v>19.28</v>
      </c>
    </row>
    <row r="13" spans="1:11" ht="5.25" customHeight="1">
      <c r="C13" s="3"/>
      <c r="D13" s="3"/>
      <c r="E13" s="3"/>
      <c r="F13" s="3"/>
      <c r="G13" s="3"/>
      <c r="H13" s="3"/>
      <c r="I13" s="3"/>
      <c r="J13" s="3"/>
      <c r="K13" s="3"/>
    </row>
    <row r="14" spans="1:11" ht="36">
      <c r="C14" s="54" t="s">
        <v>43</v>
      </c>
      <c r="D14" s="54" t="s">
        <v>61</v>
      </c>
      <c r="E14" s="54" t="s">
        <v>62</v>
      </c>
    </row>
    <row r="15" spans="1:11">
      <c r="B15" s="60">
        <v>1</v>
      </c>
      <c r="C15" s="12" t="s">
        <v>249</v>
      </c>
      <c r="D15" s="10">
        <v>79</v>
      </c>
      <c r="E15" s="11">
        <v>0.01</v>
      </c>
    </row>
    <row r="16" spans="1:11">
      <c r="B16" s="60">
        <v>2</v>
      </c>
      <c r="C16" s="12" t="s">
        <v>252</v>
      </c>
      <c r="D16" s="10">
        <v>-2</v>
      </c>
      <c r="E16" s="11">
        <v>0</v>
      </c>
    </row>
    <row r="17" spans="2:11">
      <c r="B17" s="60">
        <v>3</v>
      </c>
      <c r="C17" s="12" t="s">
        <v>250</v>
      </c>
      <c r="D17" s="10">
        <v>0</v>
      </c>
      <c r="E17" s="11">
        <v>0</v>
      </c>
    </row>
    <row r="18" spans="2:11">
      <c r="B18" s="60">
        <v>4</v>
      </c>
      <c r="C18" s="12" t="s">
        <v>251</v>
      </c>
      <c r="D18" s="10">
        <v>0</v>
      </c>
      <c r="E18" s="11">
        <v>0</v>
      </c>
    </row>
    <row r="19" spans="2:11">
      <c r="C19" s="15" t="s">
        <v>164</v>
      </c>
      <c r="D19" s="16">
        <v>77</v>
      </c>
      <c r="E19" s="17">
        <v>0.01</v>
      </c>
    </row>
    <row r="20" spans="2:11" ht="6.75" customHeight="1">
      <c r="C20" s="3"/>
      <c r="D20" s="3"/>
      <c r="E20" s="3"/>
      <c r="F20" s="3"/>
      <c r="G20" s="3"/>
      <c r="H20" s="3"/>
      <c r="I20" s="3"/>
      <c r="J20" s="3"/>
      <c r="K20" s="3"/>
    </row>
    <row r="21" spans="2:11" s="5" customFormat="1" ht="6" customHeight="1">
      <c r="B21" s="60"/>
    </row>
    <row r="22" spans="2:11" s="5" customFormat="1" ht="12">
      <c r="B22" s="60"/>
      <c r="C22" s="97"/>
      <c r="D22" s="97"/>
      <c r="E22" s="97"/>
      <c r="F22" s="97"/>
      <c r="G22" s="97"/>
      <c r="H22" s="97"/>
    </row>
    <row r="23" spans="2:11" ht="7.5" customHeight="1"/>
  </sheetData>
  <mergeCells count="3">
    <mergeCell ref="C2:H2"/>
    <mergeCell ref="C22:H22"/>
    <mergeCell ref="C3:F3"/>
  </mergeCells>
  <conditionalFormatting sqref="D15:E20 D21:K21 D13:E13">
    <cfRule type="cellIs" dxfId="5" priority="215" operator="equal">
      <formula>0</formula>
    </cfRule>
  </conditionalFormatting>
  <conditionalFormatting sqref="D9:E12">
    <cfRule type="cellIs" dxfId="4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5" fitToHeight="6" orientation="landscape" r:id="rId1"/>
  <headerFooter>
    <oddHeader>&amp;C&amp;8str. &amp;P / &amp;N&amp;R&amp;8&amp;A&amp;L&amp;7Pekao Akcji - Aktywna Selekcja   (subfundusz w Pekao FIO)</oddHeader>
    <oddFooter>&amp;C&amp;8s. &amp;P / &amp;N TAB&amp;R12/31/2024&amp;L&amp;7Sprawozdanie roczne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6">
    <tabColor indexed="10"/>
    <pageSetUpPr fitToPage="1"/>
  </sheetPr>
  <dimension ref="A1:K47"/>
  <sheetViews>
    <sheetView showGridLines="0" workbookViewId="0">
      <pane xSplit="2" ySplit="11" topLeftCell="C12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63.625" customWidth="1"/>
    <col min="3" max="4" width="15.5" customWidth="1"/>
    <col min="5" max="6" width="15.5" hidden="1" customWidth="1" outlineLevel="1"/>
    <col min="7" max="7" width="1.375" customWidth="1" collapsed="1"/>
    <col min="8" max="9" width="3.625" customWidth="1"/>
    <col min="10" max="10" width="0" hidden="1" customWidth="1"/>
    <col min="12" max="16384" width="9" hidden="1"/>
  </cols>
  <sheetData>
    <row r="1" spans="1:6" s="117" customFormat="1" ht="24" customHeight="1">
      <c r="A1" s="116"/>
      <c r="B1" s="116"/>
    </row>
    <row r="2" spans="1:6" ht="47.25" customHeight="1">
      <c r="B2" s="89" t="s">
        <v>269</v>
      </c>
      <c r="C2" s="89"/>
      <c r="D2" s="89"/>
    </row>
    <row r="3" spans="1:6">
      <c r="B3" s="96" t="s">
        <v>270</v>
      </c>
      <c r="C3" s="96"/>
      <c r="D3" s="96"/>
      <c r="E3" s="96"/>
    </row>
    <row r="4" spans="1:6" ht="6" customHeight="1">
      <c r="B4" s="59"/>
      <c r="C4" s="59"/>
      <c r="D4" s="59"/>
      <c r="E4" s="59"/>
    </row>
    <row r="5" spans="1:6" ht="15">
      <c r="B5" s="73" t="s">
        <v>55</v>
      </c>
      <c r="C5" s="100" t="s">
        <v>1</v>
      </c>
      <c r="D5" s="101"/>
      <c r="E5" s="101"/>
      <c r="F5" s="101"/>
    </row>
    <row r="6" spans="1:6" ht="25.5" customHeight="1">
      <c r="C6" s="99" t="s">
        <v>2</v>
      </c>
      <c r="D6" s="99"/>
    </row>
    <row r="7" spans="1:6">
      <c r="B7" s="63"/>
      <c r="C7" s="57">
        <v>45657</v>
      </c>
      <c r="D7" s="57">
        <v>45291</v>
      </c>
    </row>
    <row r="8" spans="1:6">
      <c r="B8" s="19" t="s">
        <v>165</v>
      </c>
      <c r="C8" s="37">
        <v>626508</v>
      </c>
      <c r="D8" s="37">
        <v>631539</v>
      </c>
    </row>
    <row r="9" spans="1:6">
      <c r="B9" s="20" t="s">
        <v>166</v>
      </c>
      <c r="C9" s="33">
        <v>3045</v>
      </c>
      <c r="D9" s="33">
        <v>3163</v>
      </c>
    </row>
    <row r="10" spans="1:6">
      <c r="B10" s="20" t="s">
        <v>167</v>
      </c>
      <c r="C10" s="33">
        <v>327</v>
      </c>
      <c r="D10" s="33">
        <v>296</v>
      </c>
    </row>
    <row r="11" spans="1:6">
      <c r="B11" s="20" t="s">
        <v>168</v>
      </c>
      <c r="C11" s="33">
        <v>24360</v>
      </c>
      <c r="D11" s="33">
        <v>23591</v>
      </c>
    </row>
    <row r="12" spans="1:6">
      <c r="B12" s="20" t="s">
        <v>169</v>
      </c>
      <c r="C12" s="33">
        <v>593214</v>
      </c>
      <c r="D12" s="33">
        <v>597090</v>
      </c>
    </row>
    <row r="13" spans="1:6">
      <c r="B13" s="20" t="s">
        <v>170</v>
      </c>
      <c r="C13" s="33">
        <v>5562</v>
      </c>
      <c r="D13" s="33">
        <v>7399</v>
      </c>
    </row>
    <row r="14" spans="1:6">
      <c r="B14" s="20" t="s">
        <v>171</v>
      </c>
      <c r="C14" s="33">
        <v>0</v>
      </c>
      <c r="D14" s="33">
        <v>0</v>
      </c>
    </row>
    <row r="15" spans="1:6">
      <c r="B15" s="19" t="s">
        <v>172</v>
      </c>
      <c r="C15" s="37">
        <v>4517</v>
      </c>
      <c r="D15" s="37">
        <v>4748</v>
      </c>
    </row>
    <row r="16" spans="1:6">
      <c r="B16" s="19" t="s">
        <v>173</v>
      </c>
      <c r="C16" s="37">
        <v>621991</v>
      </c>
      <c r="D16" s="37">
        <v>626791</v>
      </c>
    </row>
    <row r="17" spans="2:4">
      <c r="B17" s="19" t="s">
        <v>174</v>
      </c>
      <c r="C17" s="37">
        <v>463769</v>
      </c>
      <c r="D17" s="37">
        <v>480296</v>
      </c>
    </row>
    <row r="18" spans="2:4">
      <c r="B18" s="20" t="s">
        <v>175</v>
      </c>
      <c r="C18" s="33">
        <v>1081501</v>
      </c>
      <c r="D18" s="33">
        <v>935817</v>
      </c>
    </row>
    <row r="19" spans="2:4">
      <c r="B19" s="20" t="s">
        <v>176</v>
      </c>
      <c r="C19" s="33">
        <v>-617732</v>
      </c>
      <c r="D19" s="33">
        <v>-455521</v>
      </c>
    </row>
    <row r="20" spans="2:4">
      <c r="B20" s="19" t="s">
        <v>177</v>
      </c>
      <c r="C20" s="37">
        <v>50034</v>
      </c>
      <c r="D20" s="37">
        <v>4880</v>
      </c>
    </row>
    <row r="21" spans="2:4">
      <c r="B21" s="20" t="s">
        <v>178</v>
      </c>
      <c r="C21" s="33">
        <v>22459</v>
      </c>
      <c r="D21" s="33">
        <v>7628</v>
      </c>
    </row>
    <row r="22" spans="2:4">
      <c r="B22" s="20" t="s">
        <v>179</v>
      </c>
      <c r="C22" s="33">
        <v>27575</v>
      </c>
      <c r="D22" s="33">
        <v>-2748</v>
      </c>
    </row>
    <row r="23" spans="2:4">
      <c r="B23" s="19" t="s">
        <v>180</v>
      </c>
      <c r="C23" s="37">
        <v>108188</v>
      </c>
      <c r="D23" s="37">
        <v>141615</v>
      </c>
    </row>
    <row r="24" spans="2:4">
      <c r="B24" s="19" t="s">
        <v>181</v>
      </c>
      <c r="C24" s="37">
        <v>621991</v>
      </c>
      <c r="D24" s="37">
        <v>626791</v>
      </c>
    </row>
    <row r="25" spans="2:4">
      <c r="B25" s="19"/>
      <c r="C25" s="38"/>
      <c r="D25" s="38"/>
    </row>
    <row r="26" spans="2:4">
      <c r="B26" s="21" t="s">
        <v>182</v>
      </c>
      <c r="C26" s="39">
        <v>34239333.980999999</v>
      </c>
      <c r="D26" s="39">
        <v>34950405.998999998</v>
      </c>
    </row>
    <row r="27" spans="2:4">
      <c r="B27" s="20" t="s">
        <v>18</v>
      </c>
      <c r="C27" s="39">
        <v>28291864.138</v>
      </c>
      <c r="D27" s="39">
        <v>28377290.73</v>
      </c>
    </row>
    <row r="28" spans="2:4">
      <c r="B28" s="20" t="s">
        <v>46</v>
      </c>
      <c r="C28" s="39">
        <v>0</v>
      </c>
      <c r="D28" s="39">
        <v>0</v>
      </c>
    </row>
    <row r="29" spans="2:4">
      <c r="B29" s="20" t="s">
        <v>23</v>
      </c>
      <c r="C29" s="39">
        <v>370743.61300000001</v>
      </c>
      <c r="D29" s="39">
        <v>670179.19400000002</v>
      </c>
    </row>
    <row r="30" spans="2:4">
      <c r="B30" s="20" t="s">
        <v>45</v>
      </c>
      <c r="C30" s="39">
        <v>0</v>
      </c>
      <c r="D30" s="39">
        <v>0</v>
      </c>
    </row>
    <row r="31" spans="2:4">
      <c r="B31" s="20" t="s">
        <v>24</v>
      </c>
      <c r="C31" s="39">
        <v>4803268.59</v>
      </c>
      <c r="D31" s="39">
        <v>5728292.1179999998</v>
      </c>
    </row>
    <row r="32" spans="2:4">
      <c r="B32" s="20" t="s">
        <v>47</v>
      </c>
      <c r="C32" s="39">
        <v>0</v>
      </c>
      <c r="D32" s="39">
        <v>0</v>
      </c>
    </row>
    <row r="33" spans="2:4">
      <c r="B33" s="20" t="s">
        <v>48</v>
      </c>
      <c r="C33" s="39">
        <v>0</v>
      </c>
      <c r="D33" s="39">
        <v>0</v>
      </c>
    </row>
    <row r="34" spans="2:4">
      <c r="B34" s="20" t="s">
        <v>49</v>
      </c>
      <c r="C34" s="39">
        <v>321439.37800000003</v>
      </c>
      <c r="D34" s="39">
        <v>170715.37700000001</v>
      </c>
    </row>
    <row r="35" spans="2:4">
      <c r="B35" s="20" t="s">
        <v>50</v>
      </c>
      <c r="C35" s="39">
        <v>452018.26199999999</v>
      </c>
      <c r="D35" s="39">
        <v>3928.58</v>
      </c>
    </row>
    <row r="36" spans="2:4">
      <c r="B36" s="21" t="s">
        <v>51</v>
      </c>
      <c r="C36" s="40">
        <v>18.170000000000002</v>
      </c>
      <c r="D36" s="41">
        <v>17.93</v>
      </c>
    </row>
    <row r="37" spans="2:4">
      <c r="B37" s="20" t="s">
        <v>18</v>
      </c>
      <c r="C37" s="41">
        <v>18.23</v>
      </c>
      <c r="D37" s="41">
        <v>17.87</v>
      </c>
    </row>
    <row r="38" spans="2:4">
      <c r="B38" s="20" t="s">
        <v>46</v>
      </c>
      <c r="C38" s="41">
        <v>10</v>
      </c>
      <c r="D38" s="41">
        <v>10</v>
      </c>
    </row>
    <row r="39" spans="2:4">
      <c r="B39" s="20" t="s">
        <v>23</v>
      </c>
      <c r="C39" s="41">
        <v>18.23</v>
      </c>
      <c r="D39" s="41">
        <v>17.87</v>
      </c>
    </row>
    <row r="40" spans="2:4">
      <c r="B40" s="20" t="s">
        <v>45</v>
      </c>
      <c r="C40" s="41">
        <v>10</v>
      </c>
      <c r="D40" s="41">
        <v>10</v>
      </c>
    </row>
    <row r="41" spans="2:4">
      <c r="B41" s="20" t="s">
        <v>24</v>
      </c>
      <c r="C41" s="41">
        <v>18.82</v>
      </c>
      <c r="D41" s="41">
        <v>18.45</v>
      </c>
    </row>
    <row r="42" spans="2:4">
      <c r="B42" s="20" t="s">
        <v>47</v>
      </c>
      <c r="C42" s="41">
        <v>10</v>
      </c>
      <c r="D42" s="41">
        <v>10</v>
      </c>
    </row>
    <row r="43" spans="2:4">
      <c r="B43" s="20" t="s">
        <v>48</v>
      </c>
      <c r="C43" s="41">
        <v>10</v>
      </c>
      <c r="D43" s="41">
        <v>10</v>
      </c>
    </row>
    <row r="44" spans="2:4">
      <c r="B44" s="20" t="s">
        <v>49</v>
      </c>
      <c r="C44" s="41">
        <v>11.42</v>
      </c>
      <c r="D44" s="41">
        <v>11.02</v>
      </c>
    </row>
    <row r="45" spans="2:4">
      <c r="B45" s="20" t="s">
        <v>50</v>
      </c>
      <c r="C45" s="41">
        <v>11.93</v>
      </c>
      <c r="D45" s="41">
        <v>11.49</v>
      </c>
    </row>
    <row r="46" spans="2:4" ht="3.75" customHeight="1">
      <c r="B46" s="98"/>
      <c r="C46" s="98"/>
      <c r="D46" s="98"/>
    </row>
    <row r="47" spans="2:4" ht="6.75" customHeight="1"/>
  </sheetData>
  <mergeCells count="5">
    <mergeCell ref="B2:D2"/>
    <mergeCell ref="B46:D46"/>
    <mergeCell ref="C6:D6"/>
    <mergeCell ref="B3:E3"/>
    <mergeCell ref="C5:F5"/>
  </mergeCells>
  <conditionalFormatting sqref="C6:F6 C8:F46">
    <cfRule type="cellIs" dxfId="3" priority="213" operator="equal">
      <formula>0</formula>
    </cfRule>
    <cfRule type="cellIs" dxfId="2" priority="214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3" fitToHeight="6" orientation="portrait" r:id="rId1"/>
  <headerFooter>
    <oddHeader>&amp;C&amp;8str. &amp;P / &amp;N&amp;R&amp;8&amp;A&amp;L&amp;7Pekao Akcji - Aktywna Selekcja   (subfundusz w Pekao FIO)</oddHeader>
    <oddFooter>&amp;C&amp;8s. &amp;P / &amp;N TAB&amp;R12/31/2024&amp;L&amp;7Sprawozdanie roczne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7">
    <tabColor indexed="10"/>
    <pageSetUpPr fitToPage="1"/>
  </sheetPr>
  <dimension ref="A1:M51"/>
  <sheetViews>
    <sheetView showGridLines="0" workbookViewId="0">
      <pane xSplit="2" ySplit="11" topLeftCell="C30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53.125" customWidth="1"/>
    <col min="3" max="4" width="11.125" customWidth="1"/>
    <col min="5" max="6" width="11.125" hidden="1" customWidth="1" outlineLevel="1"/>
    <col min="7" max="7" width="1.25" customWidth="1" collapsed="1"/>
    <col min="8" max="9" width="3.625" customWidth="1"/>
    <col min="10" max="12" width="0" hidden="1" customWidth="1"/>
    <col min="14" max="16384" width="9" hidden="1"/>
  </cols>
  <sheetData>
    <row r="1" spans="1:6" s="117" customFormat="1" ht="21" customHeight="1">
      <c r="A1" s="116"/>
      <c r="B1" s="116"/>
    </row>
    <row r="2" spans="1:6" ht="47.25" customHeight="1">
      <c r="B2" s="89" t="s">
        <v>269</v>
      </c>
      <c r="C2" s="89"/>
      <c r="D2" s="89"/>
    </row>
    <row r="3" spans="1:6">
      <c r="B3" s="96" t="s">
        <v>270</v>
      </c>
      <c r="C3" s="96"/>
      <c r="D3" s="96"/>
    </row>
    <row r="4" spans="1:6" ht="4.5" customHeight="1">
      <c r="B4" s="59"/>
      <c r="C4" s="59"/>
      <c r="D4" s="59"/>
    </row>
    <row r="5" spans="1:6" ht="15">
      <c r="B5" s="73" t="s">
        <v>186</v>
      </c>
      <c r="C5" s="100" t="s">
        <v>3</v>
      </c>
      <c r="D5" s="101"/>
      <c r="E5" s="101"/>
      <c r="F5" s="101"/>
    </row>
    <row r="6" spans="1:6" ht="27.75" customHeight="1">
      <c r="C6" s="99" t="s">
        <v>4</v>
      </c>
      <c r="D6" s="99"/>
    </row>
    <row r="7" spans="1:6" ht="24">
      <c r="B7" s="62"/>
      <c r="C7" s="58" t="s">
        <v>187</v>
      </c>
      <c r="D7" s="58" t="s">
        <v>188</v>
      </c>
    </row>
    <row r="8" spans="1:6">
      <c r="B8" s="7" t="s">
        <v>189</v>
      </c>
      <c r="C8" s="35">
        <v>29733</v>
      </c>
      <c r="D8" s="35">
        <v>18451</v>
      </c>
    </row>
    <row r="9" spans="1:6">
      <c r="B9" s="23" t="s">
        <v>6</v>
      </c>
      <c r="C9" s="42">
        <v>25821</v>
      </c>
      <c r="D9" s="42">
        <v>14578</v>
      </c>
    </row>
    <row r="10" spans="1:6">
      <c r="B10" s="23" t="s">
        <v>190</v>
      </c>
      <c r="C10" s="42">
        <v>3837</v>
      </c>
      <c r="D10" s="42">
        <v>3814</v>
      </c>
    </row>
    <row r="11" spans="1:6">
      <c r="B11" s="23" t="s">
        <v>191</v>
      </c>
      <c r="C11" s="42">
        <v>0</v>
      </c>
      <c r="D11" s="42">
        <v>0</v>
      </c>
    </row>
    <row r="12" spans="1:6">
      <c r="B12" s="23" t="s">
        <v>192</v>
      </c>
      <c r="C12" s="42">
        <v>75</v>
      </c>
      <c r="D12" s="42">
        <v>59</v>
      </c>
    </row>
    <row r="13" spans="1:6">
      <c r="B13" s="23" t="s">
        <v>185</v>
      </c>
      <c r="C13" s="42">
        <v>0</v>
      </c>
      <c r="D13" s="42">
        <v>0</v>
      </c>
    </row>
    <row r="14" spans="1:6">
      <c r="B14" s="7" t="s">
        <v>193</v>
      </c>
      <c r="C14" s="35">
        <v>14909</v>
      </c>
      <c r="D14" s="35">
        <v>13178</v>
      </c>
    </row>
    <row r="15" spans="1:6">
      <c r="B15" s="23" t="s">
        <v>194</v>
      </c>
      <c r="C15" s="42">
        <v>13071</v>
      </c>
      <c r="D15" s="42">
        <v>10989</v>
      </c>
    </row>
    <row r="16" spans="1:6">
      <c r="B16" s="24" t="s">
        <v>195</v>
      </c>
      <c r="C16" s="42">
        <v>13016</v>
      </c>
      <c r="D16" s="42">
        <v>10989</v>
      </c>
    </row>
    <row r="17" spans="2:4">
      <c r="B17" s="24" t="s">
        <v>196</v>
      </c>
      <c r="C17" s="42">
        <v>55</v>
      </c>
      <c r="D17" s="42">
        <v>0</v>
      </c>
    </row>
    <row r="18" spans="2:4">
      <c r="B18" s="23" t="s">
        <v>197</v>
      </c>
      <c r="C18" s="42">
        <v>0</v>
      </c>
      <c r="D18" s="42">
        <v>0</v>
      </c>
    </row>
    <row r="19" spans="2:4">
      <c r="B19" s="23" t="s">
        <v>7</v>
      </c>
      <c r="C19" s="42">
        <v>322</v>
      </c>
      <c r="D19" s="42">
        <v>293</v>
      </c>
    </row>
    <row r="20" spans="2:4">
      <c r="B20" s="23" t="s">
        <v>184</v>
      </c>
      <c r="C20" s="42">
        <v>1350</v>
      </c>
      <c r="D20" s="42">
        <v>1401</v>
      </c>
    </row>
    <row r="21" spans="2:4">
      <c r="B21" s="23" t="s">
        <v>183</v>
      </c>
      <c r="C21" s="42">
        <v>3</v>
      </c>
      <c r="D21" s="42">
        <v>3</v>
      </c>
    </row>
    <row r="22" spans="2:4">
      <c r="B22" s="23" t="s">
        <v>198</v>
      </c>
      <c r="C22" s="42">
        <v>0</v>
      </c>
      <c r="D22" s="42">
        <v>0</v>
      </c>
    </row>
    <row r="23" spans="2:4">
      <c r="B23" s="23" t="s">
        <v>199</v>
      </c>
      <c r="C23" s="42">
        <v>0</v>
      </c>
      <c r="D23" s="42">
        <v>0</v>
      </c>
    </row>
    <row r="24" spans="2:4">
      <c r="B24" s="23" t="s">
        <v>200</v>
      </c>
      <c r="C24" s="42">
        <v>0</v>
      </c>
      <c r="D24" s="42">
        <v>0</v>
      </c>
    </row>
    <row r="25" spans="2:4">
      <c r="B25" s="23" t="s">
        <v>201</v>
      </c>
      <c r="C25" s="42">
        <v>0</v>
      </c>
      <c r="D25" s="42">
        <v>0</v>
      </c>
    </row>
    <row r="26" spans="2:4">
      <c r="B26" s="23" t="s">
        <v>8</v>
      </c>
      <c r="C26" s="42">
        <v>1</v>
      </c>
      <c r="D26" s="42">
        <v>14</v>
      </c>
    </row>
    <row r="27" spans="2:4">
      <c r="B27" s="23" t="s">
        <v>202</v>
      </c>
      <c r="C27" s="42">
        <v>0</v>
      </c>
      <c r="D27" s="42">
        <v>0</v>
      </c>
    </row>
    <row r="28" spans="2:4">
      <c r="B28" s="23" t="s">
        <v>9</v>
      </c>
      <c r="C28" s="42">
        <v>0</v>
      </c>
      <c r="D28" s="42">
        <v>0</v>
      </c>
    </row>
    <row r="29" spans="2:4">
      <c r="B29" s="23" t="s">
        <v>185</v>
      </c>
      <c r="C29" s="42">
        <v>162</v>
      </c>
      <c r="D29" s="42">
        <v>478</v>
      </c>
    </row>
    <row r="30" spans="2:4">
      <c r="B30" s="7" t="s">
        <v>203</v>
      </c>
      <c r="C30" s="35">
        <v>7</v>
      </c>
      <c r="D30" s="35">
        <v>26</v>
      </c>
    </row>
    <row r="31" spans="2:4">
      <c r="B31" s="7" t="s">
        <v>204</v>
      </c>
      <c r="C31" s="35">
        <v>14902</v>
      </c>
      <c r="D31" s="35">
        <v>13152</v>
      </c>
    </row>
    <row r="32" spans="2:4">
      <c r="B32" s="7" t="s">
        <v>205</v>
      </c>
      <c r="C32" s="35">
        <v>14831</v>
      </c>
      <c r="D32" s="35">
        <v>5299</v>
      </c>
    </row>
    <row r="33" spans="2:6">
      <c r="B33" s="7" t="s">
        <v>206</v>
      </c>
      <c r="C33" s="35">
        <v>-3104</v>
      </c>
      <c r="D33" s="35">
        <v>163753</v>
      </c>
    </row>
    <row r="34" spans="2:6">
      <c r="B34" s="23" t="s">
        <v>207</v>
      </c>
      <c r="C34" s="42">
        <v>30323</v>
      </c>
      <c r="D34" s="42">
        <v>17399</v>
      </c>
    </row>
    <row r="35" spans="2:6">
      <c r="B35" s="23" t="s">
        <v>208</v>
      </c>
      <c r="C35" s="42">
        <v>-33427</v>
      </c>
      <c r="D35" s="42">
        <v>146354</v>
      </c>
    </row>
    <row r="36" spans="2:6">
      <c r="B36" s="24" t="s">
        <v>209</v>
      </c>
      <c r="C36" s="42">
        <v>0</v>
      </c>
      <c r="D36" s="42">
        <v>0</v>
      </c>
    </row>
    <row r="37" spans="2:6">
      <c r="B37" s="7" t="s">
        <v>210</v>
      </c>
      <c r="C37" s="35">
        <v>11727</v>
      </c>
      <c r="D37" s="35">
        <v>169052</v>
      </c>
    </row>
    <row r="38" spans="2:6">
      <c r="B38" s="7" t="s">
        <v>211</v>
      </c>
      <c r="C38" s="35">
        <v>0</v>
      </c>
      <c r="D38" s="35">
        <v>0</v>
      </c>
    </row>
    <row r="39" spans="2:6" ht="6.75" customHeight="1">
      <c r="B39" s="31"/>
      <c r="C39" s="43"/>
      <c r="D39" s="43"/>
      <c r="E39" s="43"/>
      <c r="F39" s="43"/>
    </row>
    <row r="40" spans="2:6">
      <c r="B40" s="21" t="s">
        <v>268</v>
      </c>
      <c r="C40" s="40">
        <v>0.24</v>
      </c>
      <c r="D40" s="40">
        <v>4.67</v>
      </c>
    </row>
    <row r="41" spans="2:6">
      <c r="B41" s="24" t="s">
        <v>18</v>
      </c>
      <c r="C41" s="44">
        <v>0.36</v>
      </c>
      <c r="D41" s="44">
        <v>4.68</v>
      </c>
    </row>
    <row r="42" spans="2:6">
      <c r="B42" s="24" t="s">
        <v>46</v>
      </c>
      <c r="C42" s="44">
        <v>0</v>
      </c>
      <c r="D42" s="44">
        <v>0</v>
      </c>
    </row>
    <row r="43" spans="2:6">
      <c r="B43" s="24" t="s">
        <v>23</v>
      </c>
      <c r="C43" s="44">
        <v>0.36</v>
      </c>
      <c r="D43" s="44">
        <v>4.68</v>
      </c>
    </row>
    <row r="44" spans="2:6">
      <c r="B44" s="24" t="s">
        <v>45</v>
      </c>
      <c r="C44" s="44">
        <v>0</v>
      </c>
      <c r="D44" s="44">
        <v>0</v>
      </c>
    </row>
    <row r="45" spans="2:6">
      <c r="B45" s="24" t="s">
        <v>24</v>
      </c>
      <c r="C45" s="44">
        <v>0.37</v>
      </c>
      <c r="D45" s="44">
        <v>4.84</v>
      </c>
    </row>
    <row r="46" spans="2:6">
      <c r="B46" s="24" t="s">
        <v>47</v>
      </c>
      <c r="C46" s="44">
        <v>0</v>
      </c>
      <c r="D46" s="44">
        <v>0</v>
      </c>
    </row>
    <row r="47" spans="2:6">
      <c r="B47" s="24" t="s">
        <v>48</v>
      </c>
      <c r="C47" s="44">
        <v>0</v>
      </c>
      <c r="D47" s="44">
        <v>0</v>
      </c>
    </row>
    <row r="48" spans="2:6">
      <c r="B48" s="24" t="s">
        <v>49</v>
      </c>
      <c r="C48" s="44">
        <v>0.4</v>
      </c>
      <c r="D48" s="44">
        <v>3.01</v>
      </c>
    </row>
    <row r="49" spans="2:4">
      <c r="B49" s="24" t="s">
        <v>50</v>
      </c>
      <c r="C49" s="44">
        <v>0.44</v>
      </c>
      <c r="D49" s="44">
        <v>1.49</v>
      </c>
    </row>
    <row r="50" spans="2:4" s="6" customFormat="1" ht="4.5" customHeight="1">
      <c r="B50" s="102"/>
      <c r="C50" s="102"/>
      <c r="D50" s="102"/>
    </row>
    <row r="51" spans="2:4" ht="6.75" customHeight="1"/>
  </sheetData>
  <mergeCells count="5">
    <mergeCell ref="B2:D2"/>
    <mergeCell ref="B50:D50"/>
    <mergeCell ref="C6:D6"/>
    <mergeCell ref="B3:D3"/>
    <mergeCell ref="C5:F5"/>
  </mergeCells>
  <conditionalFormatting sqref="C8:F50">
    <cfRule type="cellIs" dxfId="1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fitToHeight="6" orientation="portrait" r:id="rId1"/>
  <headerFooter>
    <oddHeader>&amp;C&amp;8str. &amp;P / &amp;N&amp;R&amp;8&amp;A&amp;L&amp;7Pekao Akcji - Aktywna Selekcja   (subfundusz w Pekao FIO)</oddHeader>
    <oddFooter>&amp;C&amp;8s. &amp;P / &amp;N TAB&amp;R12/31/2024&amp;L&amp;7Sprawozdanie roczne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Arkusz8">
    <tabColor indexed="10"/>
    <pageSetUpPr fitToPage="1"/>
  </sheetPr>
  <dimension ref="A1:O149"/>
  <sheetViews>
    <sheetView showGridLines="0" workbookViewId="0">
      <pane xSplit="2" ySplit="11" topLeftCell="C12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44.375" customWidth="1"/>
    <col min="3" max="6" width="11" customWidth="1"/>
    <col min="7" max="10" width="11" hidden="1" customWidth="1" outlineLevel="1"/>
    <col min="11" max="11" width="0.5" customWidth="1" collapsed="1"/>
    <col min="12" max="13" width="3.625" customWidth="1"/>
    <col min="14" max="14" width="0" hidden="1" customWidth="1"/>
    <col min="16" max="16384" width="9" hidden="1"/>
  </cols>
  <sheetData>
    <row r="1" spans="1:10" s="117" customFormat="1">
      <c r="A1" s="116"/>
      <c r="B1" s="116"/>
    </row>
    <row r="2" spans="1:10" ht="51.75" customHeight="1">
      <c r="B2" s="89" t="s">
        <v>269</v>
      </c>
      <c r="C2" s="89"/>
      <c r="D2" s="89"/>
      <c r="E2" s="89"/>
      <c r="F2" s="89"/>
    </row>
    <row r="3" spans="1:10">
      <c r="B3" s="96" t="s">
        <v>270</v>
      </c>
      <c r="C3" s="96"/>
      <c r="D3" s="96"/>
      <c r="E3" s="96"/>
    </row>
    <row r="4" spans="1:10" ht="3" customHeight="1">
      <c r="B4" s="59"/>
      <c r="C4" s="59"/>
      <c r="D4" s="59"/>
      <c r="E4" s="59"/>
    </row>
    <row r="5" spans="1:10" ht="15">
      <c r="B5" s="73" t="s">
        <v>213</v>
      </c>
      <c r="C5" s="105"/>
      <c r="D5" s="106"/>
      <c r="E5" s="106"/>
      <c r="F5" s="106"/>
      <c r="G5" s="106"/>
      <c r="H5" s="106"/>
      <c r="I5" s="106"/>
      <c r="J5" s="106"/>
    </row>
    <row r="6" spans="1:10" ht="34.5" customHeight="1">
      <c r="C6" s="99" t="s">
        <v>2</v>
      </c>
      <c r="D6" s="99"/>
      <c r="E6" s="99"/>
      <c r="F6" s="99"/>
    </row>
    <row r="7" spans="1:10">
      <c r="B7" s="64"/>
      <c r="C7" s="107" t="s">
        <v>187</v>
      </c>
      <c r="D7" s="107"/>
      <c r="E7" s="107" t="s">
        <v>188</v>
      </c>
      <c r="F7" s="107"/>
      <c r="G7" s="94"/>
      <c r="H7" s="94"/>
      <c r="I7" s="94"/>
      <c r="J7" s="94"/>
    </row>
    <row r="8" spans="1:10">
      <c r="B8" s="9" t="s">
        <v>22</v>
      </c>
      <c r="C8" s="108"/>
      <c r="D8" s="108"/>
      <c r="E8" s="108"/>
      <c r="F8" s="108"/>
      <c r="G8" s="108"/>
      <c r="H8" s="108"/>
      <c r="I8" s="108"/>
      <c r="J8" s="108"/>
    </row>
    <row r="9" spans="1:10" ht="24">
      <c r="B9" s="9" t="s">
        <v>214</v>
      </c>
      <c r="C9" s="108">
        <v>626791</v>
      </c>
      <c r="D9" s="108"/>
      <c r="E9" s="108">
        <v>493933</v>
      </c>
      <c r="F9" s="108"/>
      <c r="G9" s="94"/>
      <c r="H9" s="94"/>
      <c r="I9" s="94"/>
      <c r="J9" s="94"/>
    </row>
    <row r="10" spans="1:10">
      <c r="B10" s="9" t="s">
        <v>215</v>
      </c>
      <c r="C10" s="108">
        <v>11727</v>
      </c>
      <c r="D10" s="108"/>
      <c r="E10" s="108">
        <v>169052</v>
      </c>
      <c r="F10" s="108"/>
      <c r="G10" s="94"/>
      <c r="H10" s="94"/>
      <c r="I10" s="94"/>
      <c r="J10" s="94"/>
    </row>
    <row r="11" spans="1:10">
      <c r="B11" s="12" t="s">
        <v>216</v>
      </c>
      <c r="C11" s="108">
        <v>14831</v>
      </c>
      <c r="D11" s="108"/>
      <c r="E11" s="108">
        <v>5299</v>
      </c>
      <c r="F11" s="108"/>
      <c r="G11" s="94"/>
      <c r="H11" s="94"/>
      <c r="I11" s="94"/>
      <c r="J11" s="94"/>
    </row>
    <row r="12" spans="1:10">
      <c r="B12" s="12" t="s">
        <v>217</v>
      </c>
      <c r="C12" s="108">
        <v>30323</v>
      </c>
      <c r="D12" s="108"/>
      <c r="E12" s="108">
        <v>17399</v>
      </c>
      <c r="F12" s="108"/>
      <c r="G12" s="94"/>
      <c r="H12" s="94"/>
      <c r="I12" s="94"/>
      <c r="J12" s="94"/>
    </row>
    <row r="13" spans="1:10" ht="24">
      <c r="B13" s="12" t="s">
        <v>218</v>
      </c>
      <c r="C13" s="108">
        <v>-33427</v>
      </c>
      <c r="D13" s="108"/>
      <c r="E13" s="108">
        <v>146354</v>
      </c>
      <c r="F13" s="108"/>
      <c r="G13" s="94"/>
      <c r="H13" s="94"/>
      <c r="I13" s="94"/>
      <c r="J13" s="94"/>
    </row>
    <row r="14" spans="1:10">
      <c r="B14" s="9" t="s">
        <v>219</v>
      </c>
      <c r="C14" s="108">
        <v>11727</v>
      </c>
      <c r="D14" s="108"/>
      <c r="E14" s="108">
        <v>169052</v>
      </c>
      <c r="F14" s="108"/>
      <c r="G14" s="94"/>
      <c r="H14" s="94"/>
      <c r="I14" s="94"/>
      <c r="J14" s="94"/>
    </row>
    <row r="15" spans="1:10">
      <c r="B15" s="9" t="s">
        <v>220</v>
      </c>
      <c r="C15" s="108">
        <v>0</v>
      </c>
      <c r="D15" s="108"/>
      <c r="E15" s="108">
        <v>0</v>
      </c>
      <c r="F15" s="108"/>
      <c r="G15" s="94"/>
      <c r="H15" s="94"/>
      <c r="I15" s="94"/>
      <c r="J15" s="94"/>
    </row>
    <row r="16" spans="1:10">
      <c r="B16" s="12" t="s">
        <v>221</v>
      </c>
      <c r="C16" s="108">
        <v>0</v>
      </c>
      <c r="D16" s="108"/>
      <c r="E16" s="108">
        <v>0</v>
      </c>
      <c r="F16" s="108"/>
      <c r="G16" s="94"/>
      <c r="H16" s="94"/>
      <c r="I16" s="94"/>
      <c r="J16" s="94"/>
    </row>
    <row r="17" spans="2:10">
      <c r="B17" s="12" t="s">
        <v>222</v>
      </c>
      <c r="C17" s="108">
        <v>0</v>
      </c>
      <c r="D17" s="108"/>
      <c r="E17" s="108">
        <v>0</v>
      </c>
      <c r="F17" s="108"/>
      <c r="G17" s="94"/>
      <c r="H17" s="94"/>
      <c r="I17" s="94"/>
      <c r="J17" s="94"/>
    </row>
    <row r="18" spans="2:10">
      <c r="B18" s="12" t="s">
        <v>223</v>
      </c>
      <c r="C18" s="108">
        <v>0</v>
      </c>
      <c r="D18" s="108"/>
      <c r="E18" s="108">
        <v>0</v>
      </c>
      <c r="F18" s="108"/>
      <c r="G18" s="94"/>
      <c r="H18" s="94"/>
      <c r="I18" s="94"/>
      <c r="J18" s="94"/>
    </row>
    <row r="19" spans="2:10">
      <c r="B19" s="9" t="s">
        <v>224</v>
      </c>
      <c r="C19" s="108">
        <v>-16527</v>
      </c>
      <c r="D19" s="108"/>
      <c r="E19" s="108">
        <v>-36194</v>
      </c>
      <c r="F19" s="108"/>
      <c r="G19" s="94"/>
      <c r="H19" s="94"/>
      <c r="I19" s="94"/>
      <c r="J19" s="94"/>
    </row>
    <row r="20" spans="2:10">
      <c r="B20" s="12" t="s">
        <v>225</v>
      </c>
      <c r="C20" s="108">
        <v>145684</v>
      </c>
      <c r="D20" s="108"/>
      <c r="E20" s="108">
        <v>65113</v>
      </c>
      <c r="F20" s="108"/>
      <c r="G20" s="94"/>
      <c r="H20" s="94"/>
      <c r="I20" s="94"/>
      <c r="J20" s="94"/>
    </row>
    <row r="21" spans="2:10">
      <c r="B21" s="12" t="s">
        <v>226</v>
      </c>
      <c r="C21" s="108">
        <v>-162211</v>
      </c>
      <c r="D21" s="108"/>
      <c r="E21" s="108">
        <v>-101307</v>
      </c>
      <c r="F21" s="108"/>
      <c r="G21" s="94"/>
      <c r="H21" s="94"/>
      <c r="I21" s="94"/>
      <c r="J21" s="94"/>
    </row>
    <row r="22" spans="2:10" ht="24">
      <c r="B22" s="9" t="s">
        <v>227</v>
      </c>
      <c r="C22" s="108">
        <v>-4800</v>
      </c>
      <c r="D22" s="108"/>
      <c r="E22" s="108">
        <v>132858</v>
      </c>
      <c r="F22" s="108"/>
      <c r="G22" s="94"/>
      <c r="H22" s="94"/>
      <c r="I22" s="94"/>
      <c r="J22" s="94"/>
    </row>
    <row r="23" spans="2:10">
      <c r="B23" s="9" t="s">
        <v>228</v>
      </c>
      <c r="C23" s="108">
        <v>621991</v>
      </c>
      <c r="D23" s="108"/>
      <c r="E23" s="108">
        <v>626791</v>
      </c>
      <c r="F23" s="108"/>
      <c r="G23" s="94"/>
      <c r="H23" s="94"/>
      <c r="I23" s="94"/>
      <c r="J23" s="94"/>
    </row>
    <row r="24" spans="2:10">
      <c r="B24" s="9" t="s">
        <v>229</v>
      </c>
      <c r="C24" s="108">
        <v>655665</v>
      </c>
      <c r="D24" s="108"/>
      <c r="E24" s="108">
        <v>550378</v>
      </c>
      <c r="F24" s="108"/>
      <c r="G24" s="94"/>
      <c r="H24" s="94"/>
      <c r="I24" s="94"/>
      <c r="J24" s="94"/>
    </row>
    <row r="25" spans="2:10">
      <c r="B25" s="15" t="s">
        <v>253</v>
      </c>
      <c r="C25" s="109"/>
      <c r="D25" s="109"/>
      <c r="E25" s="109"/>
      <c r="F25" s="109"/>
      <c r="G25" s="94"/>
      <c r="H25" s="94"/>
      <c r="I25" s="94"/>
      <c r="J25" s="94"/>
    </row>
    <row r="26" spans="2:10" ht="24">
      <c r="B26" s="9" t="s">
        <v>254</v>
      </c>
      <c r="C26" s="109"/>
      <c r="D26" s="109"/>
      <c r="E26" s="109"/>
      <c r="F26" s="109"/>
      <c r="G26" s="94"/>
      <c r="H26" s="94"/>
      <c r="I26" s="94"/>
      <c r="J26" s="94"/>
    </row>
    <row r="27" spans="2:10">
      <c r="B27" s="12" t="s">
        <v>18</v>
      </c>
      <c r="C27" s="109"/>
      <c r="D27" s="109"/>
      <c r="E27" s="109"/>
      <c r="F27" s="109"/>
      <c r="G27" s="94"/>
      <c r="H27" s="94"/>
      <c r="I27" s="94"/>
      <c r="J27" s="94"/>
    </row>
    <row r="28" spans="2:10">
      <c r="B28" s="18" t="s">
        <v>255</v>
      </c>
      <c r="C28" s="109">
        <v>5928084.0290000001</v>
      </c>
      <c r="D28" s="109"/>
      <c r="E28" s="109">
        <v>3298463.2439999999</v>
      </c>
      <c r="F28" s="109"/>
      <c r="G28" s="94"/>
      <c r="H28" s="94"/>
      <c r="I28" s="94"/>
      <c r="J28" s="94"/>
    </row>
    <row r="29" spans="2:10">
      <c r="B29" s="18" t="s">
        <v>256</v>
      </c>
      <c r="C29" s="109">
        <v>6013510.6210000003</v>
      </c>
      <c r="D29" s="109"/>
      <c r="E29" s="109">
        <v>5020783.9819999998</v>
      </c>
      <c r="F29" s="109"/>
      <c r="G29" s="94"/>
      <c r="H29" s="94"/>
      <c r="I29" s="94"/>
      <c r="J29" s="94"/>
    </row>
    <row r="30" spans="2:10">
      <c r="B30" s="18" t="s">
        <v>257</v>
      </c>
      <c r="C30" s="109">
        <v>-85426.592000000004</v>
      </c>
      <c r="D30" s="109"/>
      <c r="E30" s="109">
        <v>-1722320.7379999999</v>
      </c>
      <c r="F30" s="109"/>
      <c r="G30" s="94"/>
      <c r="H30" s="94"/>
      <c r="I30" s="94"/>
      <c r="J30" s="94"/>
    </row>
    <row r="31" spans="2:10">
      <c r="B31" s="12" t="s">
        <v>23</v>
      </c>
      <c r="C31" s="109"/>
      <c r="D31" s="109"/>
      <c r="E31" s="109"/>
      <c r="F31" s="109"/>
      <c r="G31" s="94"/>
      <c r="H31" s="94"/>
      <c r="I31" s="94"/>
      <c r="J31" s="94"/>
    </row>
    <row r="32" spans="2:10">
      <c r="B32" s="18" t="s">
        <v>255</v>
      </c>
      <c r="C32" s="109">
        <v>40942.196000000004</v>
      </c>
      <c r="D32" s="109"/>
      <c r="E32" s="109">
        <v>90989.663</v>
      </c>
      <c r="F32" s="109"/>
      <c r="G32" s="94"/>
      <c r="H32" s="94"/>
      <c r="I32" s="94"/>
      <c r="J32" s="94"/>
    </row>
    <row r="33" spans="2:10">
      <c r="B33" s="18" t="s">
        <v>256</v>
      </c>
      <c r="C33" s="109">
        <v>340377.777</v>
      </c>
      <c r="D33" s="109"/>
      <c r="E33" s="109">
        <v>82516.021999999997</v>
      </c>
      <c r="F33" s="109"/>
      <c r="G33" s="94"/>
      <c r="H33" s="94"/>
      <c r="I33" s="94"/>
      <c r="J33" s="94"/>
    </row>
    <row r="34" spans="2:10">
      <c r="B34" s="18" t="s">
        <v>257</v>
      </c>
      <c r="C34" s="109">
        <v>-299435.58100000001</v>
      </c>
      <c r="D34" s="109"/>
      <c r="E34" s="109">
        <v>8473.6409999999996</v>
      </c>
      <c r="F34" s="109"/>
      <c r="G34" s="94"/>
      <c r="H34" s="94"/>
      <c r="I34" s="94"/>
      <c r="J34" s="94"/>
    </row>
    <row r="35" spans="2:10">
      <c r="B35" s="12" t="s">
        <v>24</v>
      </c>
      <c r="C35" s="109"/>
      <c r="D35" s="109"/>
      <c r="E35" s="109"/>
      <c r="F35" s="109"/>
      <c r="G35" s="94"/>
      <c r="H35" s="94"/>
      <c r="I35" s="94"/>
      <c r="J35" s="94"/>
    </row>
    <row r="36" spans="2:10">
      <c r="B36" s="18" t="s">
        <v>255</v>
      </c>
      <c r="C36" s="109">
        <v>1175011.05</v>
      </c>
      <c r="D36" s="109"/>
      <c r="E36" s="109">
        <v>539299.68000000005</v>
      </c>
      <c r="F36" s="109"/>
      <c r="G36" s="94"/>
      <c r="H36" s="94"/>
      <c r="I36" s="94"/>
      <c r="J36" s="94"/>
    </row>
    <row r="37" spans="2:10">
      <c r="B37" s="18" t="s">
        <v>256</v>
      </c>
      <c r="C37" s="109">
        <v>2100034.5780000002</v>
      </c>
      <c r="D37" s="109"/>
      <c r="E37" s="109">
        <v>1263308.9269999999</v>
      </c>
      <c r="F37" s="109"/>
      <c r="G37" s="94"/>
      <c r="H37" s="94"/>
      <c r="I37" s="94"/>
      <c r="J37" s="94"/>
    </row>
    <row r="38" spans="2:10">
      <c r="B38" s="18" t="s">
        <v>257</v>
      </c>
      <c r="C38" s="109">
        <v>-925023.52800000005</v>
      </c>
      <c r="D38" s="109"/>
      <c r="E38" s="109">
        <v>-724009.24699999997</v>
      </c>
      <c r="F38" s="109"/>
      <c r="G38" s="94"/>
      <c r="H38" s="94"/>
      <c r="I38" s="94"/>
      <c r="J38" s="94"/>
    </row>
    <row r="39" spans="2:10">
      <c r="B39" s="12" t="s">
        <v>49</v>
      </c>
      <c r="C39" s="109"/>
      <c r="D39" s="109"/>
      <c r="E39" s="109"/>
      <c r="F39" s="109"/>
      <c r="G39" s="94"/>
      <c r="H39" s="94"/>
      <c r="I39" s="94"/>
      <c r="J39" s="94"/>
    </row>
    <row r="40" spans="2:10">
      <c r="B40" s="18" t="s">
        <v>255</v>
      </c>
      <c r="C40" s="109">
        <v>876648.99</v>
      </c>
      <c r="D40" s="109"/>
      <c r="E40" s="109">
        <v>334491.46299999999</v>
      </c>
      <c r="F40" s="109"/>
      <c r="G40" s="94"/>
      <c r="H40" s="94"/>
      <c r="I40" s="94"/>
      <c r="J40" s="94"/>
    </row>
    <row r="41" spans="2:10">
      <c r="B41" s="18" t="s">
        <v>256</v>
      </c>
      <c r="C41" s="109">
        <v>725924.98899999994</v>
      </c>
      <c r="D41" s="109"/>
      <c r="E41" s="109">
        <v>210420.777</v>
      </c>
      <c r="F41" s="109"/>
      <c r="G41" s="94"/>
      <c r="H41" s="94"/>
      <c r="I41" s="94"/>
      <c r="J41" s="94"/>
    </row>
    <row r="42" spans="2:10">
      <c r="B42" s="18" t="s">
        <v>257</v>
      </c>
      <c r="C42" s="109">
        <v>150724.00099999999</v>
      </c>
      <c r="D42" s="109"/>
      <c r="E42" s="109">
        <v>124070.686</v>
      </c>
      <c r="F42" s="109"/>
      <c r="G42" s="94"/>
      <c r="H42" s="94"/>
      <c r="I42" s="94"/>
      <c r="J42" s="94"/>
    </row>
    <row r="43" spans="2:10">
      <c r="B43" s="12" t="s">
        <v>50</v>
      </c>
      <c r="C43" s="109"/>
      <c r="D43" s="109"/>
      <c r="E43" s="109"/>
      <c r="F43" s="109"/>
      <c r="G43" s="94"/>
      <c r="H43" s="94"/>
      <c r="I43" s="94"/>
      <c r="J43" s="94"/>
    </row>
    <row r="44" spans="2:10">
      <c r="B44" s="18" t="s">
        <v>255</v>
      </c>
      <c r="C44" s="109">
        <v>535763.27500000002</v>
      </c>
      <c r="D44" s="109"/>
      <c r="E44" s="109">
        <v>4013.37</v>
      </c>
      <c r="F44" s="109"/>
      <c r="G44" s="94"/>
      <c r="H44" s="94"/>
      <c r="I44" s="94"/>
      <c r="J44" s="94"/>
    </row>
    <row r="45" spans="2:10">
      <c r="B45" s="18" t="s">
        <v>256</v>
      </c>
      <c r="C45" s="109">
        <v>87673.592999999993</v>
      </c>
      <c r="D45" s="109"/>
      <c r="E45" s="109">
        <v>84.79</v>
      </c>
      <c r="F45" s="109"/>
      <c r="G45" s="94"/>
      <c r="H45" s="94"/>
      <c r="I45" s="94"/>
      <c r="J45" s="94"/>
    </row>
    <row r="46" spans="2:10">
      <c r="B46" s="18" t="s">
        <v>257</v>
      </c>
      <c r="C46" s="109">
        <v>448089.68199999997</v>
      </c>
      <c r="D46" s="109"/>
      <c r="E46" s="109">
        <v>3928.58</v>
      </c>
      <c r="F46" s="109"/>
      <c r="G46" s="94"/>
      <c r="H46" s="94"/>
      <c r="I46" s="94"/>
      <c r="J46" s="94"/>
    </row>
    <row r="47" spans="2:10" ht="24">
      <c r="B47" s="9" t="s">
        <v>258</v>
      </c>
      <c r="C47" s="109"/>
      <c r="D47" s="109"/>
      <c r="E47" s="109"/>
      <c r="F47" s="109"/>
      <c r="G47" s="94"/>
      <c r="H47" s="94"/>
      <c r="I47" s="94"/>
      <c r="J47" s="94"/>
    </row>
    <row r="48" spans="2:10">
      <c r="B48" s="12" t="s">
        <v>18</v>
      </c>
      <c r="C48" s="109"/>
      <c r="D48" s="109"/>
      <c r="E48" s="109"/>
      <c r="F48" s="109"/>
      <c r="G48" s="94"/>
      <c r="H48" s="94"/>
      <c r="I48" s="94"/>
      <c r="J48" s="94"/>
    </row>
    <row r="49" spans="2:10">
      <c r="B49" s="18" t="s">
        <v>255</v>
      </c>
      <c r="C49" s="109">
        <v>64821331.189999998</v>
      </c>
      <c r="D49" s="109"/>
      <c r="E49" s="109">
        <v>58893247.160999998</v>
      </c>
      <c r="F49" s="109"/>
      <c r="G49" s="94"/>
      <c r="H49" s="94"/>
      <c r="I49" s="94"/>
      <c r="J49" s="94"/>
    </row>
    <row r="50" spans="2:10">
      <c r="B50" s="18" t="s">
        <v>256</v>
      </c>
      <c r="C50" s="109">
        <v>36529467.052000001</v>
      </c>
      <c r="D50" s="109"/>
      <c r="E50" s="109">
        <v>30515956.431000002</v>
      </c>
      <c r="F50" s="109"/>
      <c r="G50" s="94"/>
      <c r="H50" s="94"/>
      <c r="I50" s="94"/>
      <c r="J50" s="94"/>
    </row>
    <row r="51" spans="2:10">
      <c r="B51" s="18" t="s">
        <v>257</v>
      </c>
      <c r="C51" s="109">
        <v>28291864.138</v>
      </c>
      <c r="D51" s="109"/>
      <c r="E51" s="109">
        <v>28377290.73</v>
      </c>
      <c r="F51" s="109"/>
      <c r="G51" s="94"/>
      <c r="H51" s="94"/>
      <c r="I51" s="94"/>
      <c r="J51" s="94"/>
    </row>
    <row r="52" spans="2:10">
      <c r="B52" s="12" t="s">
        <v>23</v>
      </c>
      <c r="C52" s="109"/>
      <c r="D52" s="109"/>
      <c r="E52" s="109"/>
      <c r="F52" s="109"/>
      <c r="G52" s="94"/>
      <c r="H52" s="94"/>
      <c r="I52" s="94"/>
      <c r="J52" s="94"/>
    </row>
    <row r="53" spans="2:10">
      <c r="B53" s="18" t="s">
        <v>255</v>
      </c>
      <c r="C53" s="109">
        <v>844221.12800000003</v>
      </c>
      <c r="D53" s="109"/>
      <c r="E53" s="109">
        <v>803278.93200000003</v>
      </c>
      <c r="F53" s="109"/>
      <c r="G53" s="94"/>
      <c r="H53" s="94"/>
      <c r="I53" s="94"/>
      <c r="J53" s="94"/>
    </row>
    <row r="54" spans="2:10">
      <c r="B54" s="18" t="s">
        <v>256</v>
      </c>
      <c r="C54" s="109">
        <v>473477.51500000001</v>
      </c>
      <c r="D54" s="109"/>
      <c r="E54" s="109">
        <v>133099.73800000001</v>
      </c>
      <c r="F54" s="109"/>
      <c r="G54" s="94"/>
      <c r="H54" s="94"/>
      <c r="I54" s="94"/>
      <c r="J54" s="94"/>
    </row>
    <row r="55" spans="2:10">
      <c r="B55" s="18" t="s">
        <v>257</v>
      </c>
      <c r="C55" s="109">
        <v>370743.61300000001</v>
      </c>
      <c r="D55" s="109"/>
      <c r="E55" s="109">
        <v>670179.19400000002</v>
      </c>
      <c r="F55" s="109"/>
      <c r="G55" s="94"/>
      <c r="H55" s="94"/>
      <c r="I55" s="94"/>
      <c r="J55" s="94"/>
    </row>
    <row r="56" spans="2:10">
      <c r="B56" s="12" t="s">
        <v>24</v>
      </c>
      <c r="C56" s="109"/>
      <c r="D56" s="109"/>
      <c r="E56" s="109"/>
      <c r="F56" s="109"/>
      <c r="G56" s="94"/>
      <c r="H56" s="94"/>
      <c r="I56" s="94"/>
      <c r="J56" s="94"/>
    </row>
    <row r="57" spans="2:10">
      <c r="B57" s="18" t="s">
        <v>255</v>
      </c>
      <c r="C57" s="109">
        <v>13251865.722999999</v>
      </c>
      <c r="D57" s="109"/>
      <c r="E57" s="109">
        <v>12076854.673</v>
      </c>
      <c r="F57" s="109"/>
      <c r="G57" s="94"/>
      <c r="H57" s="94"/>
      <c r="I57" s="94"/>
      <c r="J57" s="94"/>
    </row>
    <row r="58" spans="2:10">
      <c r="B58" s="18" t="s">
        <v>256</v>
      </c>
      <c r="C58" s="109">
        <v>8448597.1329999994</v>
      </c>
      <c r="D58" s="109"/>
      <c r="E58" s="109">
        <v>6348562.5549999997</v>
      </c>
      <c r="F58" s="109"/>
      <c r="G58" s="94"/>
      <c r="H58" s="94"/>
      <c r="I58" s="94"/>
      <c r="J58" s="94"/>
    </row>
    <row r="59" spans="2:10">
      <c r="B59" s="18" t="s">
        <v>257</v>
      </c>
      <c r="C59" s="109">
        <v>4803268.59</v>
      </c>
      <c r="D59" s="109"/>
      <c r="E59" s="109">
        <v>5728292.1179999998</v>
      </c>
      <c r="F59" s="109"/>
      <c r="G59" s="94"/>
      <c r="H59" s="94"/>
      <c r="I59" s="94"/>
      <c r="J59" s="94"/>
    </row>
    <row r="60" spans="2:10">
      <c r="B60" s="12" t="s">
        <v>49</v>
      </c>
      <c r="C60" s="109"/>
      <c r="D60" s="109"/>
      <c r="E60" s="109"/>
      <c r="F60" s="109"/>
      <c r="G60" s="94"/>
      <c r="H60" s="94"/>
      <c r="I60" s="94"/>
      <c r="J60" s="94"/>
    </row>
    <row r="61" spans="2:10">
      <c r="B61" s="18" t="s">
        <v>255</v>
      </c>
      <c r="C61" s="109">
        <v>1264660.7960000001</v>
      </c>
      <c r="D61" s="109"/>
      <c r="E61" s="109">
        <v>388011.80599999998</v>
      </c>
      <c r="F61" s="109"/>
      <c r="G61" s="94"/>
      <c r="H61" s="94"/>
      <c r="I61" s="94"/>
      <c r="J61" s="94"/>
    </row>
    <row r="62" spans="2:10">
      <c r="B62" s="18" t="s">
        <v>256</v>
      </c>
      <c r="C62" s="109">
        <v>943221.41799999995</v>
      </c>
      <c r="D62" s="109"/>
      <c r="E62" s="109">
        <v>217296.429</v>
      </c>
      <c r="F62" s="109"/>
      <c r="G62" s="94"/>
      <c r="H62" s="94"/>
      <c r="I62" s="94"/>
      <c r="J62" s="94"/>
    </row>
    <row r="63" spans="2:10">
      <c r="B63" s="18" t="s">
        <v>257</v>
      </c>
      <c r="C63" s="109">
        <v>321439.37800000003</v>
      </c>
      <c r="D63" s="109"/>
      <c r="E63" s="109">
        <v>170715.37700000001</v>
      </c>
      <c r="F63" s="109"/>
      <c r="G63" s="94"/>
      <c r="H63" s="94"/>
      <c r="I63" s="94"/>
      <c r="J63" s="94"/>
    </row>
    <row r="64" spans="2:10">
      <c r="B64" s="12" t="s">
        <v>50</v>
      </c>
      <c r="C64" s="109"/>
      <c r="D64" s="109"/>
      <c r="E64" s="109"/>
      <c r="F64" s="109"/>
      <c r="G64" s="94"/>
      <c r="H64" s="94"/>
      <c r="I64" s="94"/>
      <c r="J64" s="94"/>
    </row>
    <row r="65" spans="2:10">
      <c r="B65" s="18" t="s">
        <v>255</v>
      </c>
      <c r="C65" s="109">
        <v>539776.64500000002</v>
      </c>
      <c r="D65" s="109"/>
      <c r="E65" s="109">
        <v>4013.37</v>
      </c>
      <c r="F65" s="109"/>
      <c r="G65" s="94"/>
      <c r="H65" s="94"/>
      <c r="I65" s="94"/>
      <c r="J65" s="94"/>
    </row>
    <row r="66" spans="2:10">
      <c r="B66" s="18" t="s">
        <v>256</v>
      </c>
      <c r="C66" s="109">
        <v>87758.383000000002</v>
      </c>
      <c r="D66" s="109"/>
      <c r="E66" s="109">
        <v>84.79</v>
      </c>
      <c r="F66" s="109"/>
      <c r="G66" s="94"/>
      <c r="H66" s="94"/>
      <c r="I66" s="94"/>
      <c r="J66" s="94"/>
    </row>
    <row r="67" spans="2:10">
      <c r="B67" s="18" t="s">
        <v>257</v>
      </c>
      <c r="C67" s="109">
        <v>452018.26199999999</v>
      </c>
      <c r="D67" s="109"/>
      <c r="E67" s="109">
        <v>3928.58</v>
      </c>
      <c r="F67" s="109"/>
      <c r="G67" s="94"/>
      <c r="H67" s="94"/>
      <c r="I67" s="94"/>
      <c r="J67" s="94"/>
    </row>
    <row r="68" spans="2:10">
      <c r="B68" s="9" t="s">
        <v>259</v>
      </c>
      <c r="C68" s="110"/>
      <c r="D68" s="111"/>
      <c r="E68" s="110"/>
      <c r="F68" s="111"/>
      <c r="G68" s="94"/>
      <c r="H68" s="94"/>
      <c r="I68" s="94"/>
      <c r="J68" s="94"/>
    </row>
    <row r="69" spans="2:10">
      <c r="B69" s="12" t="s">
        <v>18</v>
      </c>
      <c r="C69" s="110"/>
      <c r="D69" s="111"/>
      <c r="E69" s="110"/>
      <c r="F69" s="111"/>
      <c r="G69" s="94"/>
      <c r="H69" s="94"/>
      <c r="I69" s="94"/>
      <c r="J69" s="94"/>
    </row>
    <row r="70" spans="2:10">
      <c r="B70" s="18" t="s">
        <v>259</v>
      </c>
      <c r="C70" s="110">
        <v>28291864.138</v>
      </c>
      <c r="D70" s="111"/>
      <c r="E70" s="110">
        <v>28377290.73</v>
      </c>
      <c r="F70" s="111"/>
      <c r="G70" s="94"/>
      <c r="H70" s="94"/>
      <c r="I70" s="94"/>
      <c r="J70" s="94"/>
    </row>
    <row r="71" spans="2:10">
      <c r="B71" s="12" t="s">
        <v>23</v>
      </c>
      <c r="C71" s="110"/>
      <c r="D71" s="111"/>
      <c r="E71" s="110"/>
      <c r="F71" s="111"/>
      <c r="G71" s="94"/>
      <c r="H71" s="94"/>
      <c r="I71" s="94"/>
      <c r="J71" s="94"/>
    </row>
    <row r="72" spans="2:10">
      <c r="B72" s="18" t="s">
        <v>259</v>
      </c>
      <c r="C72" s="110">
        <v>370743.61300000001</v>
      </c>
      <c r="D72" s="111"/>
      <c r="E72" s="110">
        <v>670179.19400000002</v>
      </c>
      <c r="F72" s="111"/>
      <c r="G72" s="94"/>
      <c r="H72" s="94"/>
      <c r="I72" s="94"/>
      <c r="J72" s="94"/>
    </row>
    <row r="73" spans="2:10">
      <c r="B73" s="12" t="s">
        <v>24</v>
      </c>
      <c r="C73" s="110"/>
      <c r="D73" s="111"/>
      <c r="E73" s="110"/>
      <c r="F73" s="111"/>
      <c r="G73" s="94"/>
      <c r="H73" s="94"/>
      <c r="I73" s="94"/>
      <c r="J73" s="94"/>
    </row>
    <row r="74" spans="2:10">
      <c r="B74" s="18" t="s">
        <v>259</v>
      </c>
      <c r="C74" s="110">
        <v>4803268.59</v>
      </c>
      <c r="D74" s="111"/>
      <c r="E74" s="110">
        <v>5728292.1179999998</v>
      </c>
      <c r="F74" s="111"/>
      <c r="G74" s="94"/>
      <c r="H74" s="94"/>
      <c r="I74" s="94"/>
      <c r="J74" s="94"/>
    </row>
    <row r="75" spans="2:10">
      <c r="B75" s="12" t="s">
        <v>49</v>
      </c>
      <c r="C75" s="110"/>
      <c r="D75" s="111"/>
      <c r="E75" s="110"/>
      <c r="F75" s="111"/>
      <c r="G75" s="94"/>
      <c r="H75" s="94"/>
      <c r="I75" s="94"/>
      <c r="J75" s="94"/>
    </row>
    <row r="76" spans="2:10">
      <c r="B76" s="18" t="s">
        <v>259</v>
      </c>
      <c r="C76" s="110">
        <v>321439.37800000003</v>
      </c>
      <c r="D76" s="111"/>
      <c r="E76" s="110">
        <v>170715.37700000001</v>
      </c>
      <c r="F76" s="111"/>
      <c r="G76" s="94"/>
      <c r="H76" s="94"/>
      <c r="I76" s="94"/>
      <c r="J76" s="94"/>
    </row>
    <row r="77" spans="2:10">
      <c r="B77" s="12" t="s">
        <v>50</v>
      </c>
      <c r="C77" s="110"/>
      <c r="D77" s="111"/>
      <c r="E77" s="110"/>
      <c r="F77" s="111"/>
      <c r="G77" s="94"/>
      <c r="H77" s="94"/>
      <c r="I77" s="94"/>
      <c r="J77" s="94"/>
    </row>
    <row r="78" spans="2:10">
      <c r="B78" s="18" t="s">
        <v>259</v>
      </c>
      <c r="C78" s="110">
        <v>452018.26199999999</v>
      </c>
      <c r="D78" s="111"/>
      <c r="E78" s="110">
        <v>3928.58</v>
      </c>
      <c r="F78" s="111"/>
      <c r="G78" s="94"/>
      <c r="H78" s="94"/>
      <c r="I78" s="94"/>
      <c r="J78" s="94"/>
    </row>
    <row r="79" spans="2:10" ht="24">
      <c r="B79" s="25" t="s">
        <v>260</v>
      </c>
      <c r="C79" s="112"/>
      <c r="D79" s="112"/>
      <c r="E79" s="112"/>
      <c r="F79" s="112"/>
      <c r="G79" s="94"/>
      <c r="H79" s="94"/>
      <c r="I79" s="94"/>
      <c r="J79" s="94"/>
    </row>
    <row r="80" spans="2:10" ht="24">
      <c r="B80" s="26" t="s">
        <v>261</v>
      </c>
      <c r="C80" s="112"/>
      <c r="D80" s="112"/>
      <c r="E80" s="112"/>
      <c r="F80" s="112"/>
      <c r="G80" s="112"/>
      <c r="H80" s="112"/>
      <c r="I80" s="112"/>
      <c r="J80" s="112"/>
    </row>
    <row r="81" spans="2:10">
      <c r="B81" s="27" t="s">
        <v>18</v>
      </c>
      <c r="C81" s="113">
        <v>17.87</v>
      </c>
      <c r="D81" s="113"/>
      <c r="E81" s="113">
        <v>13.19</v>
      </c>
      <c r="F81" s="113"/>
      <c r="G81" s="94"/>
      <c r="H81" s="94"/>
      <c r="I81" s="94"/>
      <c r="J81" s="94"/>
    </row>
    <row r="82" spans="2:10">
      <c r="B82" s="27" t="s">
        <v>46</v>
      </c>
      <c r="C82" s="113">
        <v>10</v>
      </c>
      <c r="D82" s="113"/>
      <c r="E82" s="113">
        <v>10</v>
      </c>
      <c r="F82" s="113"/>
      <c r="G82" s="94"/>
      <c r="H82" s="94"/>
      <c r="I82" s="94"/>
      <c r="J82" s="94"/>
    </row>
    <row r="83" spans="2:10">
      <c r="B83" s="27" t="s">
        <v>23</v>
      </c>
      <c r="C83" s="113">
        <v>17.87</v>
      </c>
      <c r="D83" s="113"/>
      <c r="E83" s="113">
        <v>13.19</v>
      </c>
      <c r="F83" s="113"/>
      <c r="G83" s="94"/>
      <c r="H83" s="94"/>
      <c r="I83" s="94"/>
      <c r="J83" s="94"/>
    </row>
    <row r="84" spans="2:10">
      <c r="B84" s="27" t="s">
        <v>45</v>
      </c>
      <c r="C84" s="113">
        <v>10</v>
      </c>
      <c r="D84" s="113"/>
      <c r="E84" s="113">
        <v>10</v>
      </c>
      <c r="F84" s="113"/>
      <c r="G84" s="94"/>
      <c r="H84" s="94"/>
      <c r="I84" s="94"/>
      <c r="J84" s="94"/>
    </row>
    <row r="85" spans="2:10">
      <c r="B85" s="27" t="s">
        <v>24</v>
      </c>
      <c r="C85" s="113">
        <v>18.45</v>
      </c>
      <c r="D85" s="113"/>
      <c r="E85" s="113">
        <v>13.61</v>
      </c>
      <c r="F85" s="113"/>
      <c r="G85" s="94"/>
      <c r="H85" s="94"/>
      <c r="I85" s="94"/>
      <c r="J85" s="94"/>
    </row>
    <row r="86" spans="2:10">
      <c r="B86" s="27" t="s">
        <v>47</v>
      </c>
      <c r="C86" s="113">
        <v>10</v>
      </c>
      <c r="D86" s="113"/>
      <c r="E86" s="113">
        <v>10</v>
      </c>
      <c r="F86" s="113"/>
      <c r="G86" s="94"/>
      <c r="H86" s="94"/>
      <c r="I86" s="94"/>
      <c r="J86" s="94"/>
    </row>
    <row r="87" spans="2:10">
      <c r="B87" s="27" t="s">
        <v>48</v>
      </c>
      <c r="C87" s="113">
        <v>10</v>
      </c>
      <c r="D87" s="113"/>
      <c r="E87" s="113">
        <v>10</v>
      </c>
      <c r="F87" s="113"/>
      <c r="G87" s="94"/>
      <c r="H87" s="94"/>
      <c r="I87" s="94"/>
      <c r="J87" s="94"/>
    </row>
    <row r="88" spans="2:10">
      <c r="B88" s="27" t="s">
        <v>49</v>
      </c>
      <c r="C88" s="113">
        <v>11.02</v>
      </c>
      <c r="D88" s="113"/>
      <c r="E88" s="113">
        <v>8.01</v>
      </c>
      <c r="F88" s="113"/>
      <c r="G88" s="94"/>
      <c r="H88" s="94"/>
      <c r="I88" s="94"/>
      <c r="J88" s="94"/>
    </row>
    <row r="89" spans="2:10">
      <c r="B89" s="27" t="s">
        <v>50</v>
      </c>
      <c r="C89" s="113">
        <v>11.49</v>
      </c>
      <c r="D89" s="113"/>
      <c r="E89" s="113">
        <v>10</v>
      </c>
      <c r="F89" s="113"/>
      <c r="G89" s="94"/>
      <c r="H89" s="94"/>
      <c r="I89" s="94"/>
      <c r="J89" s="94"/>
    </row>
    <row r="90" spans="2:10" ht="24">
      <c r="B90" s="26" t="s">
        <v>262</v>
      </c>
      <c r="C90" s="112"/>
      <c r="D90" s="112"/>
      <c r="E90" s="112"/>
      <c r="F90" s="112"/>
      <c r="G90" s="112"/>
      <c r="H90" s="112"/>
      <c r="I90" s="112"/>
      <c r="J90" s="112"/>
    </row>
    <row r="91" spans="2:10">
      <c r="B91" s="27" t="s">
        <v>18</v>
      </c>
      <c r="C91" s="113">
        <v>18.23</v>
      </c>
      <c r="D91" s="113"/>
      <c r="E91" s="113">
        <v>17.87</v>
      </c>
      <c r="F91" s="113"/>
      <c r="G91" s="94"/>
      <c r="H91" s="94"/>
      <c r="I91" s="94"/>
      <c r="J91" s="94"/>
    </row>
    <row r="92" spans="2:10">
      <c r="B92" s="27" t="s">
        <v>46</v>
      </c>
      <c r="C92" s="113">
        <v>10</v>
      </c>
      <c r="D92" s="113"/>
      <c r="E92" s="113">
        <v>10</v>
      </c>
      <c r="F92" s="113"/>
      <c r="G92" s="94"/>
      <c r="H92" s="94"/>
      <c r="I92" s="94"/>
      <c r="J92" s="94"/>
    </row>
    <row r="93" spans="2:10">
      <c r="B93" s="27" t="s">
        <v>23</v>
      </c>
      <c r="C93" s="113">
        <v>18.23</v>
      </c>
      <c r="D93" s="113"/>
      <c r="E93" s="113">
        <v>17.87</v>
      </c>
      <c r="F93" s="113"/>
      <c r="G93" s="94"/>
      <c r="H93" s="94"/>
      <c r="I93" s="94"/>
      <c r="J93" s="94"/>
    </row>
    <row r="94" spans="2:10">
      <c r="B94" s="27" t="s">
        <v>45</v>
      </c>
      <c r="C94" s="113">
        <v>10</v>
      </c>
      <c r="D94" s="113"/>
      <c r="E94" s="113">
        <v>10</v>
      </c>
      <c r="F94" s="113"/>
      <c r="G94" s="94"/>
      <c r="H94" s="94"/>
      <c r="I94" s="94"/>
      <c r="J94" s="94"/>
    </row>
    <row r="95" spans="2:10">
      <c r="B95" s="27" t="s">
        <v>24</v>
      </c>
      <c r="C95" s="113">
        <v>18.82</v>
      </c>
      <c r="D95" s="113"/>
      <c r="E95" s="113">
        <v>18.45</v>
      </c>
      <c r="F95" s="113"/>
      <c r="G95" s="94"/>
      <c r="H95" s="94"/>
      <c r="I95" s="94"/>
      <c r="J95" s="94"/>
    </row>
    <row r="96" spans="2:10">
      <c r="B96" s="27" t="s">
        <v>47</v>
      </c>
      <c r="C96" s="113">
        <v>10</v>
      </c>
      <c r="D96" s="113"/>
      <c r="E96" s="113">
        <v>10</v>
      </c>
      <c r="F96" s="113"/>
      <c r="G96" s="94"/>
      <c r="H96" s="94"/>
      <c r="I96" s="94"/>
      <c r="J96" s="94"/>
    </row>
    <row r="97" spans="2:10">
      <c r="B97" s="27" t="s">
        <v>48</v>
      </c>
      <c r="C97" s="113">
        <v>10</v>
      </c>
      <c r="D97" s="113"/>
      <c r="E97" s="113">
        <v>10</v>
      </c>
      <c r="F97" s="113"/>
      <c r="G97" s="94"/>
      <c r="H97" s="94"/>
      <c r="I97" s="94"/>
      <c r="J97" s="94"/>
    </row>
    <row r="98" spans="2:10">
      <c r="B98" s="27" t="s">
        <v>49</v>
      </c>
      <c r="C98" s="113">
        <v>11.42</v>
      </c>
      <c r="D98" s="113"/>
      <c r="E98" s="113">
        <v>11.02</v>
      </c>
      <c r="F98" s="113"/>
      <c r="G98" s="94"/>
      <c r="H98" s="94"/>
      <c r="I98" s="94"/>
      <c r="J98" s="94"/>
    </row>
    <row r="99" spans="2:10">
      <c r="B99" s="27" t="s">
        <v>50</v>
      </c>
      <c r="C99" s="113">
        <v>11.93</v>
      </c>
      <c r="D99" s="113"/>
      <c r="E99" s="113">
        <v>11.49</v>
      </c>
      <c r="F99" s="113"/>
      <c r="G99" s="94"/>
      <c r="H99" s="94"/>
      <c r="I99" s="94"/>
      <c r="J99" s="94"/>
    </row>
    <row r="100" spans="2:10" ht="24">
      <c r="B100" s="26" t="s">
        <v>263</v>
      </c>
      <c r="C100" s="112"/>
      <c r="D100" s="112"/>
      <c r="E100" s="112"/>
      <c r="F100" s="112"/>
      <c r="G100" s="112"/>
      <c r="H100" s="112"/>
      <c r="I100" s="112"/>
      <c r="J100" s="112"/>
    </row>
    <row r="101" spans="2:10">
      <c r="B101" s="27" t="s">
        <v>18</v>
      </c>
      <c r="C101" s="114">
        <v>2.0099999999999998</v>
      </c>
      <c r="D101" s="114"/>
      <c r="E101" s="114">
        <v>35.479999999999997</v>
      </c>
      <c r="F101" s="114"/>
      <c r="G101" s="94"/>
      <c r="H101" s="94"/>
      <c r="I101" s="94"/>
      <c r="J101" s="94"/>
    </row>
    <row r="102" spans="2:10">
      <c r="B102" s="27" t="s">
        <v>46</v>
      </c>
      <c r="C102" s="114">
        <v>0</v>
      </c>
      <c r="D102" s="114"/>
      <c r="E102" s="114">
        <v>0</v>
      </c>
      <c r="F102" s="114"/>
      <c r="G102" s="94"/>
      <c r="H102" s="94"/>
      <c r="I102" s="94"/>
      <c r="J102" s="94"/>
    </row>
    <row r="103" spans="2:10">
      <c r="B103" s="27" t="s">
        <v>23</v>
      </c>
      <c r="C103" s="114">
        <v>2.0099999999999998</v>
      </c>
      <c r="D103" s="114"/>
      <c r="E103" s="114">
        <v>35.479999999999997</v>
      </c>
      <c r="F103" s="114"/>
      <c r="G103" s="94"/>
      <c r="H103" s="94"/>
      <c r="I103" s="94"/>
      <c r="J103" s="94"/>
    </row>
    <row r="104" spans="2:10">
      <c r="B104" s="27" t="s">
        <v>45</v>
      </c>
      <c r="C104" s="114">
        <v>0</v>
      </c>
      <c r="D104" s="114"/>
      <c r="E104" s="114">
        <v>0</v>
      </c>
      <c r="F104" s="114"/>
      <c r="G104" s="94"/>
      <c r="H104" s="94"/>
      <c r="I104" s="94"/>
      <c r="J104" s="94"/>
    </row>
    <row r="105" spans="2:10">
      <c r="B105" s="27" t="s">
        <v>24</v>
      </c>
      <c r="C105" s="114">
        <v>2.0099999999999998</v>
      </c>
      <c r="D105" s="114"/>
      <c r="E105" s="114">
        <v>35.56</v>
      </c>
      <c r="F105" s="114"/>
      <c r="G105" s="94"/>
      <c r="H105" s="94"/>
      <c r="I105" s="94"/>
      <c r="J105" s="94"/>
    </row>
    <row r="106" spans="2:10">
      <c r="B106" s="27" t="s">
        <v>47</v>
      </c>
      <c r="C106" s="114">
        <v>0</v>
      </c>
      <c r="D106" s="114"/>
      <c r="E106" s="114">
        <v>0</v>
      </c>
      <c r="F106" s="114"/>
      <c r="G106" s="94"/>
      <c r="H106" s="94"/>
      <c r="I106" s="94"/>
      <c r="J106" s="94"/>
    </row>
    <row r="107" spans="2:10">
      <c r="B107" s="27" t="s">
        <v>48</v>
      </c>
      <c r="C107" s="114">
        <v>0</v>
      </c>
      <c r="D107" s="114"/>
      <c r="E107" s="114">
        <v>0</v>
      </c>
      <c r="F107" s="114"/>
      <c r="G107" s="94"/>
      <c r="H107" s="94"/>
      <c r="I107" s="94"/>
      <c r="J107" s="94"/>
    </row>
    <row r="108" spans="2:10">
      <c r="B108" s="27" t="s">
        <v>49</v>
      </c>
      <c r="C108" s="114">
        <v>3.63</v>
      </c>
      <c r="D108" s="114"/>
      <c r="E108" s="114">
        <v>37.58</v>
      </c>
      <c r="F108" s="114"/>
      <c r="G108" s="94"/>
      <c r="H108" s="94"/>
      <c r="I108" s="94"/>
      <c r="J108" s="94"/>
    </row>
    <row r="109" spans="2:10">
      <c r="B109" s="27" t="s">
        <v>50</v>
      </c>
      <c r="C109" s="114">
        <v>3.83</v>
      </c>
      <c r="D109" s="114"/>
      <c r="E109" s="114">
        <v>14.9</v>
      </c>
      <c r="F109" s="114"/>
      <c r="G109" s="94"/>
      <c r="H109" s="94"/>
      <c r="I109" s="94"/>
      <c r="J109" s="94"/>
    </row>
    <row r="110" spans="2:10" ht="24">
      <c r="B110" s="26" t="s">
        <v>264</v>
      </c>
      <c r="C110" s="112"/>
      <c r="D110" s="112"/>
      <c r="E110" s="112"/>
      <c r="F110" s="112"/>
      <c r="G110" s="112"/>
      <c r="H110" s="112"/>
      <c r="I110" s="112"/>
      <c r="J110" s="112"/>
    </row>
    <row r="111" spans="2:10">
      <c r="B111" s="27" t="s">
        <v>18</v>
      </c>
      <c r="C111" s="46">
        <v>16.93</v>
      </c>
      <c r="D111" s="88">
        <v>45308</v>
      </c>
      <c r="E111" s="46">
        <v>13.23</v>
      </c>
      <c r="F111" s="88">
        <v>44928</v>
      </c>
    </row>
    <row r="112" spans="2:10">
      <c r="B112" s="27" t="s">
        <v>46</v>
      </c>
      <c r="C112" s="46">
        <v>10</v>
      </c>
      <c r="D112" s="88">
        <v>45293</v>
      </c>
      <c r="E112" s="46">
        <v>10</v>
      </c>
      <c r="F112" s="88">
        <v>44928</v>
      </c>
    </row>
    <row r="113" spans="2:10">
      <c r="B113" s="27" t="s">
        <v>23</v>
      </c>
      <c r="C113" s="46">
        <v>16.93</v>
      </c>
      <c r="D113" s="88">
        <v>45308</v>
      </c>
      <c r="E113" s="46">
        <v>13.23</v>
      </c>
      <c r="F113" s="88">
        <v>44928</v>
      </c>
    </row>
    <row r="114" spans="2:10">
      <c r="B114" s="27" t="s">
        <v>45</v>
      </c>
      <c r="C114" s="46">
        <v>10</v>
      </c>
      <c r="D114" s="88">
        <v>45293</v>
      </c>
      <c r="E114" s="46">
        <v>10</v>
      </c>
      <c r="F114" s="88">
        <v>44928</v>
      </c>
    </row>
    <row r="115" spans="2:10">
      <c r="B115" s="27" t="s">
        <v>24</v>
      </c>
      <c r="C115" s="46">
        <v>17.47</v>
      </c>
      <c r="D115" s="88">
        <v>45308</v>
      </c>
      <c r="E115" s="46">
        <v>13.66</v>
      </c>
      <c r="F115" s="88">
        <v>44928</v>
      </c>
    </row>
    <row r="116" spans="2:10">
      <c r="B116" s="27" t="s">
        <v>47</v>
      </c>
      <c r="C116" s="46">
        <v>10</v>
      </c>
      <c r="D116" s="88">
        <v>45293</v>
      </c>
      <c r="E116" s="46">
        <v>10</v>
      </c>
      <c r="F116" s="88">
        <v>44928</v>
      </c>
    </row>
    <row r="117" spans="2:10">
      <c r="B117" s="27" t="s">
        <v>48</v>
      </c>
      <c r="C117" s="46">
        <v>10</v>
      </c>
      <c r="D117" s="88">
        <v>45293</v>
      </c>
      <c r="E117" s="46">
        <v>10</v>
      </c>
      <c r="F117" s="88">
        <v>44928</v>
      </c>
    </row>
    <row r="118" spans="2:10">
      <c r="B118" s="27" t="s">
        <v>49</v>
      </c>
      <c r="C118" s="46">
        <v>10.45</v>
      </c>
      <c r="D118" s="88">
        <v>45308</v>
      </c>
      <c r="E118" s="46">
        <v>8.0299999999999994</v>
      </c>
      <c r="F118" s="88">
        <v>44928</v>
      </c>
    </row>
    <row r="119" spans="2:10">
      <c r="B119" s="27" t="s">
        <v>50</v>
      </c>
      <c r="C119" s="46">
        <v>10.89</v>
      </c>
      <c r="D119" s="88">
        <v>45308</v>
      </c>
      <c r="E119" s="46">
        <v>9.61</v>
      </c>
      <c r="F119" s="88">
        <v>45202</v>
      </c>
    </row>
    <row r="120" spans="2:10" ht="24">
      <c r="B120" s="26" t="s">
        <v>265</v>
      </c>
      <c r="C120" s="46"/>
      <c r="D120" s="45"/>
      <c r="E120" s="46"/>
      <c r="F120" s="45"/>
      <c r="G120" s="46"/>
      <c r="H120" s="45"/>
      <c r="I120" s="46"/>
      <c r="J120" s="45"/>
    </row>
    <row r="121" spans="2:10">
      <c r="B121" s="27" t="s">
        <v>18</v>
      </c>
      <c r="C121" s="46">
        <v>20.190000000000001</v>
      </c>
      <c r="D121" s="88">
        <v>45432</v>
      </c>
      <c r="E121" s="46">
        <v>18.05</v>
      </c>
      <c r="F121" s="88">
        <v>45287</v>
      </c>
    </row>
    <row r="122" spans="2:10">
      <c r="B122" s="27" t="s">
        <v>46</v>
      </c>
      <c r="C122" s="46">
        <v>10</v>
      </c>
      <c r="D122" s="88">
        <v>45293</v>
      </c>
      <c r="E122" s="46">
        <v>10</v>
      </c>
      <c r="F122" s="88">
        <v>44928</v>
      </c>
    </row>
    <row r="123" spans="2:10">
      <c r="B123" s="27" t="s">
        <v>23</v>
      </c>
      <c r="C123" s="46">
        <v>20.190000000000001</v>
      </c>
      <c r="D123" s="88">
        <v>45432</v>
      </c>
      <c r="E123" s="46">
        <v>18.05</v>
      </c>
      <c r="F123" s="88">
        <v>45287</v>
      </c>
    </row>
    <row r="124" spans="2:10">
      <c r="B124" s="27" t="s">
        <v>45</v>
      </c>
      <c r="C124" s="46">
        <v>10</v>
      </c>
      <c r="D124" s="88">
        <v>45293</v>
      </c>
      <c r="E124" s="46">
        <v>10</v>
      </c>
      <c r="F124" s="88">
        <v>44928</v>
      </c>
    </row>
    <row r="125" spans="2:10">
      <c r="B125" s="27" t="s">
        <v>24</v>
      </c>
      <c r="C125" s="46">
        <v>20.84</v>
      </c>
      <c r="D125" s="88">
        <v>45432</v>
      </c>
      <c r="E125" s="46">
        <v>18.64</v>
      </c>
      <c r="F125" s="88">
        <v>45287</v>
      </c>
    </row>
    <row r="126" spans="2:10">
      <c r="B126" s="27" t="s">
        <v>47</v>
      </c>
      <c r="C126" s="46">
        <v>10</v>
      </c>
      <c r="D126" s="88">
        <v>45293</v>
      </c>
      <c r="E126" s="46">
        <v>10</v>
      </c>
      <c r="F126" s="88">
        <v>44928</v>
      </c>
    </row>
    <row r="127" spans="2:10">
      <c r="B127" s="27" t="s">
        <v>48</v>
      </c>
      <c r="C127" s="46">
        <v>10</v>
      </c>
      <c r="D127" s="88">
        <v>45293</v>
      </c>
      <c r="E127" s="46">
        <v>10</v>
      </c>
      <c r="F127" s="88">
        <v>44928</v>
      </c>
    </row>
    <row r="128" spans="2:10">
      <c r="B128" s="27" t="s">
        <v>49</v>
      </c>
      <c r="C128" s="46">
        <v>12.52</v>
      </c>
      <c r="D128" s="88">
        <v>45432</v>
      </c>
      <c r="E128" s="46">
        <v>11.12</v>
      </c>
      <c r="F128" s="88">
        <v>45287</v>
      </c>
    </row>
    <row r="129" spans="2:10">
      <c r="B129" s="27" t="s">
        <v>50</v>
      </c>
      <c r="C129" s="46">
        <v>13.07</v>
      </c>
      <c r="D129" s="88">
        <v>45432</v>
      </c>
      <c r="E129" s="46">
        <v>11.6</v>
      </c>
      <c r="F129" s="88">
        <v>45287</v>
      </c>
    </row>
    <row r="130" spans="2:10" ht="24">
      <c r="B130" s="26" t="s">
        <v>266</v>
      </c>
      <c r="C130" s="46"/>
      <c r="D130" s="45"/>
      <c r="E130" s="46"/>
      <c r="F130" s="45"/>
      <c r="G130" s="46"/>
      <c r="H130" s="45"/>
      <c r="I130" s="46"/>
      <c r="J130" s="45"/>
    </row>
    <row r="131" spans="2:10">
      <c r="B131" s="27" t="s">
        <v>18</v>
      </c>
      <c r="C131" s="46">
        <v>18.23</v>
      </c>
      <c r="D131" s="88">
        <v>45656</v>
      </c>
      <c r="E131" s="46">
        <v>17.88</v>
      </c>
      <c r="F131" s="88">
        <v>45289</v>
      </c>
    </row>
    <row r="132" spans="2:10">
      <c r="B132" s="27" t="s">
        <v>46</v>
      </c>
      <c r="C132" s="46">
        <v>10</v>
      </c>
      <c r="D132" s="88">
        <v>45656</v>
      </c>
      <c r="E132" s="46">
        <v>10</v>
      </c>
      <c r="F132" s="88">
        <v>45289</v>
      </c>
    </row>
    <row r="133" spans="2:10">
      <c r="B133" s="27" t="s">
        <v>23</v>
      </c>
      <c r="C133" s="46">
        <v>18.23</v>
      </c>
      <c r="D133" s="88">
        <v>45656</v>
      </c>
      <c r="E133" s="46">
        <v>17.88</v>
      </c>
      <c r="F133" s="88">
        <v>45289</v>
      </c>
    </row>
    <row r="134" spans="2:10">
      <c r="B134" s="27" t="s">
        <v>45</v>
      </c>
      <c r="C134" s="46">
        <v>10</v>
      </c>
      <c r="D134" s="88">
        <v>45656</v>
      </c>
      <c r="E134" s="46">
        <v>10</v>
      </c>
      <c r="F134" s="88">
        <v>45289</v>
      </c>
    </row>
    <row r="135" spans="2:10">
      <c r="B135" s="27" t="s">
        <v>24</v>
      </c>
      <c r="C135" s="46">
        <v>18.809999999999999</v>
      </c>
      <c r="D135" s="88">
        <v>45656</v>
      </c>
      <c r="E135" s="46">
        <v>18.45</v>
      </c>
      <c r="F135" s="88">
        <v>45289</v>
      </c>
    </row>
    <row r="136" spans="2:10">
      <c r="B136" s="27" t="s">
        <v>47</v>
      </c>
      <c r="C136" s="46">
        <v>10</v>
      </c>
      <c r="D136" s="88">
        <v>45656</v>
      </c>
      <c r="E136" s="46">
        <v>10</v>
      </c>
      <c r="F136" s="88">
        <v>45289</v>
      </c>
    </row>
    <row r="137" spans="2:10">
      <c r="B137" s="27" t="s">
        <v>48</v>
      </c>
      <c r="C137" s="46">
        <v>10</v>
      </c>
      <c r="D137" s="88">
        <v>45656</v>
      </c>
      <c r="E137" s="46">
        <v>10</v>
      </c>
      <c r="F137" s="88">
        <v>45289</v>
      </c>
    </row>
    <row r="138" spans="2:10">
      <c r="B138" s="27" t="s">
        <v>49</v>
      </c>
      <c r="C138" s="46">
        <v>11.42</v>
      </c>
      <c r="D138" s="88">
        <v>45656</v>
      </c>
      <c r="E138" s="46">
        <v>11.02</v>
      </c>
      <c r="F138" s="88">
        <v>45289</v>
      </c>
    </row>
    <row r="139" spans="2:10">
      <c r="B139" s="27" t="s">
        <v>50</v>
      </c>
      <c r="C139" s="46">
        <v>11.93</v>
      </c>
      <c r="D139" s="88">
        <v>45656</v>
      </c>
      <c r="E139" s="46">
        <v>11.49</v>
      </c>
      <c r="F139" s="88">
        <v>45289</v>
      </c>
    </row>
    <row r="140" spans="2:10" ht="24">
      <c r="B140" s="28" t="s">
        <v>267</v>
      </c>
      <c r="C140" s="115">
        <v>2.27</v>
      </c>
      <c r="D140" s="115"/>
      <c r="E140" s="115">
        <v>2.39</v>
      </c>
      <c r="F140" s="115"/>
      <c r="G140" s="94"/>
      <c r="H140" s="94"/>
      <c r="I140" s="94"/>
      <c r="J140" s="94"/>
    </row>
    <row r="141" spans="2:10">
      <c r="B141" s="29" t="s">
        <v>194</v>
      </c>
      <c r="C141" s="114">
        <v>1.99</v>
      </c>
      <c r="D141" s="114"/>
      <c r="E141" s="114">
        <v>2</v>
      </c>
      <c r="F141" s="114"/>
      <c r="G141" s="94"/>
      <c r="H141" s="94"/>
      <c r="I141" s="94"/>
      <c r="J141" s="94"/>
    </row>
    <row r="142" spans="2:10">
      <c r="B142" s="30" t="s">
        <v>197</v>
      </c>
      <c r="C142" s="114" t="s">
        <v>0</v>
      </c>
      <c r="D142" s="114"/>
      <c r="E142" s="114" t="s">
        <v>0</v>
      </c>
      <c r="F142" s="114"/>
      <c r="G142" s="94"/>
      <c r="H142" s="94"/>
      <c r="I142" s="94"/>
      <c r="J142" s="94"/>
    </row>
    <row r="143" spans="2:10">
      <c r="B143" s="30" t="s">
        <v>7</v>
      </c>
      <c r="C143" s="114">
        <v>0.05</v>
      </c>
      <c r="D143" s="114"/>
      <c r="E143" s="114">
        <v>0.05</v>
      </c>
      <c r="F143" s="114"/>
      <c r="G143" s="94"/>
      <c r="H143" s="94"/>
      <c r="I143" s="94"/>
      <c r="J143" s="94"/>
    </row>
    <row r="144" spans="2:10">
      <c r="B144" s="30" t="s">
        <v>184</v>
      </c>
      <c r="C144" s="114">
        <v>0.21</v>
      </c>
      <c r="D144" s="114"/>
      <c r="E144" s="114">
        <v>0.25</v>
      </c>
      <c r="F144" s="114"/>
      <c r="G144" s="94"/>
      <c r="H144" s="94"/>
      <c r="I144" s="94"/>
      <c r="J144" s="94"/>
    </row>
    <row r="145" spans="2:10">
      <c r="B145" s="30" t="s">
        <v>198</v>
      </c>
      <c r="C145" s="114" t="s">
        <v>0</v>
      </c>
      <c r="D145" s="114"/>
      <c r="E145" s="114" t="s">
        <v>0</v>
      </c>
      <c r="F145" s="114"/>
      <c r="G145" s="94"/>
      <c r="H145" s="94"/>
      <c r="I145" s="94"/>
      <c r="J145" s="94"/>
    </row>
    <row r="146" spans="2:10">
      <c r="B146" s="30" t="s">
        <v>199</v>
      </c>
      <c r="C146" s="114" t="s">
        <v>0</v>
      </c>
      <c r="D146" s="114"/>
      <c r="E146" s="114" t="s">
        <v>0</v>
      </c>
      <c r="F146" s="114"/>
      <c r="G146" s="94"/>
      <c r="H146" s="94"/>
      <c r="I146" s="94"/>
      <c r="J146" s="94"/>
    </row>
    <row r="147" spans="2:10" s="4" customFormat="1" ht="12">
      <c r="B147" s="104"/>
      <c r="C147" s="104"/>
      <c r="D147" s="104"/>
      <c r="E147" s="104"/>
      <c r="F147" s="104"/>
    </row>
    <row r="148" spans="2:10" s="4" customFormat="1" ht="6" customHeight="1">
      <c r="B148" s="103"/>
      <c r="C148" s="103"/>
      <c r="D148" s="103"/>
      <c r="E148" s="103"/>
      <c r="F148" s="103"/>
    </row>
    <row r="149" spans="2:10" ht="7.5" customHeight="1"/>
  </sheetData>
  <mergeCells count="450">
    <mergeCell ref="C145:D145"/>
    <mergeCell ref="E145:F145"/>
    <mergeCell ref="G145:H145"/>
    <mergeCell ref="I145:J145"/>
    <mergeCell ref="C146:D146"/>
    <mergeCell ref="E146:F146"/>
    <mergeCell ref="G146:H146"/>
    <mergeCell ref="I146:J146"/>
    <mergeCell ref="C142:D142"/>
    <mergeCell ref="E142:F142"/>
    <mergeCell ref="G142:H142"/>
    <mergeCell ref="I142:J142"/>
    <mergeCell ref="C143:D143"/>
    <mergeCell ref="E143:F143"/>
    <mergeCell ref="G143:H143"/>
    <mergeCell ref="I143:J143"/>
    <mergeCell ref="C144:D144"/>
    <mergeCell ref="E144:F144"/>
    <mergeCell ref="G144:H144"/>
    <mergeCell ref="I144:J144"/>
    <mergeCell ref="C110:D110"/>
    <mergeCell ref="E110:F110"/>
    <mergeCell ref="G110:H110"/>
    <mergeCell ref="I110:J110"/>
    <mergeCell ref="C140:D140"/>
    <mergeCell ref="E140:F140"/>
    <mergeCell ref="G140:H140"/>
    <mergeCell ref="I140:J140"/>
    <mergeCell ref="C141:D141"/>
    <mergeCell ref="E141:F141"/>
    <mergeCell ref="G141:H141"/>
    <mergeCell ref="I141:J141"/>
    <mergeCell ref="C107:D107"/>
    <mergeCell ref="E107:F107"/>
    <mergeCell ref="G107:H107"/>
    <mergeCell ref="I107:J107"/>
    <mergeCell ref="C108:D108"/>
    <mergeCell ref="E108:F108"/>
    <mergeCell ref="G108:H108"/>
    <mergeCell ref="I108:J108"/>
    <mergeCell ref="C109:D109"/>
    <mergeCell ref="E109:F109"/>
    <mergeCell ref="G109:H109"/>
    <mergeCell ref="I109:J109"/>
    <mergeCell ref="C104:D104"/>
    <mergeCell ref="E104:F104"/>
    <mergeCell ref="G104:H104"/>
    <mergeCell ref="I104:J104"/>
    <mergeCell ref="C105:D105"/>
    <mergeCell ref="E105:F105"/>
    <mergeCell ref="G105:H105"/>
    <mergeCell ref="I105:J105"/>
    <mergeCell ref="C106:D106"/>
    <mergeCell ref="E106:F106"/>
    <mergeCell ref="G106:H106"/>
    <mergeCell ref="I106:J106"/>
    <mergeCell ref="C101:D101"/>
    <mergeCell ref="E101:F101"/>
    <mergeCell ref="G101:H101"/>
    <mergeCell ref="I101:J101"/>
    <mergeCell ref="C102:D102"/>
    <mergeCell ref="E102:F102"/>
    <mergeCell ref="G102:H102"/>
    <mergeCell ref="I102:J102"/>
    <mergeCell ref="C103:D103"/>
    <mergeCell ref="E103:F103"/>
    <mergeCell ref="G103:H103"/>
    <mergeCell ref="I103:J103"/>
    <mergeCell ref="C98:D98"/>
    <mergeCell ref="E98:F98"/>
    <mergeCell ref="G98:H98"/>
    <mergeCell ref="I98:J98"/>
    <mergeCell ref="C99:D99"/>
    <mergeCell ref="E99:F99"/>
    <mergeCell ref="G99:H99"/>
    <mergeCell ref="I99:J99"/>
    <mergeCell ref="C100:D100"/>
    <mergeCell ref="E100:F100"/>
    <mergeCell ref="G100:H100"/>
    <mergeCell ref="I100:J100"/>
    <mergeCell ref="C95:D95"/>
    <mergeCell ref="E95:F95"/>
    <mergeCell ref="G95:H95"/>
    <mergeCell ref="I95:J95"/>
    <mergeCell ref="C96:D96"/>
    <mergeCell ref="E96:F96"/>
    <mergeCell ref="G96:H96"/>
    <mergeCell ref="I96:J96"/>
    <mergeCell ref="C97:D97"/>
    <mergeCell ref="E97:F97"/>
    <mergeCell ref="G97:H97"/>
    <mergeCell ref="I97:J97"/>
    <mergeCell ref="C92:D92"/>
    <mergeCell ref="E92:F92"/>
    <mergeCell ref="G92:H92"/>
    <mergeCell ref="I92:J92"/>
    <mergeCell ref="C93:D93"/>
    <mergeCell ref="E93:F93"/>
    <mergeCell ref="G93:H93"/>
    <mergeCell ref="I93:J93"/>
    <mergeCell ref="C94:D94"/>
    <mergeCell ref="E94:F94"/>
    <mergeCell ref="G94:H94"/>
    <mergeCell ref="I94:J94"/>
    <mergeCell ref="C89:D89"/>
    <mergeCell ref="E89:F89"/>
    <mergeCell ref="G89:H89"/>
    <mergeCell ref="I89:J89"/>
    <mergeCell ref="C90:D90"/>
    <mergeCell ref="E90:F90"/>
    <mergeCell ref="G90:H90"/>
    <mergeCell ref="I90:J90"/>
    <mergeCell ref="C91:D91"/>
    <mergeCell ref="E91:F91"/>
    <mergeCell ref="G91:H91"/>
    <mergeCell ref="I91:J91"/>
    <mergeCell ref="C86:D86"/>
    <mergeCell ref="E86:F86"/>
    <mergeCell ref="G86:H86"/>
    <mergeCell ref="I86:J86"/>
    <mergeCell ref="C87:D87"/>
    <mergeCell ref="E87:F87"/>
    <mergeCell ref="G87:H87"/>
    <mergeCell ref="I87:J87"/>
    <mergeCell ref="C88:D88"/>
    <mergeCell ref="E88:F88"/>
    <mergeCell ref="G88:H88"/>
    <mergeCell ref="I88:J88"/>
    <mergeCell ref="C83:D83"/>
    <mergeCell ref="E83:F83"/>
    <mergeCell ref="G83:H83"/>
    <mergeCell ref="I83:J83"/>
    <mergeCell ref="C84:D84"/>
    <mergeCell ref="E84:F84"/>
    <mergeCell ref="G84:H84"/>
    <mergeCell ref="I84:J84"/>
    <mergeCell ref="C85:D85"/>
    <mergeCell ref="E85:F85"/>
    <mergeCell ref="G85:H85"/>
    <mergeCell ref="I85:J85"/>
    <mergeCell ref="C80:D80"/>
    <mergeCell ref="E80:F80"/>
    <mergeCell ref="G80:H80"/>
    <mergeCell ref="I80:J80"/>
    <mergeCell ref="C81:D81"/>
    <mergeCell ref="E81:F81"/>
    <mergeCell ref="G81:H81"/>
    <mergeCell ref="I81:J81"/>
    <mergeCell ref="C82:D82"/>
    <mergeCell ref="E82:F82"/>
    <mergeCell ref="G82:H82"/>
    <mergeCell ref="I82:J82"/>
    <mergeCell ref="C77:D77"/>
    <mergeCell ref="E77:F77"/>
    <mergeCell ref="G77:H77"/>
    <mergeCell ref="I77:J77"/>
    <mergeCell ref="C78:D78"/>
    <mergeCell ref="E78:F78"/>
    <mergeCell ref="G78:H78"/>
    <mergeCell ref="I78:J78"/>
    <mergeCell ref="C79:D79"/>
    <mergeCell ref="E79:F79"/>
    <mergeCell ref="G79:H79"/>
    <mergeCell ref="I79:J79"/>
    <mergeCell ref="C74:D74"/>
    <mergeCell ref="E74:F74"/>
    <mergeCell ref="G74:H74"/>
    <mergeCell ref="I74:J74"/>
    <mergeCell ref="C75:D75"/>
    <mergeCell ref="E75:F75"/>
    <mergeCell ref="G75:H75"/>
    <mergeCell ref="I75:J75"/>
    <mergeCell ref="C76:D76"/>
    <mergeCell ref="E76:F76"/>
    <mergeCell ref="G76:H76"/>
    <mergeCell ref="I76:J76"/>
    <mergeCell ref="C71:D71"/>
    <mergeCell ref="E71:F71"/>
    <mergeCell ref="G71:H71"/>
    <mergeCell ref="I71:J71"/>
    <mergeCell ref="C72:D72"/>
    <mergeCell ref="E72:F72"/>
    <mergeCell ref="G72:H72"/>
    <mergeCell ref="I72:J72"/>
    <mergeCell ref="C73:D73"/>
    <mergeCell ref="E73:F73"/>
    <mergeCell ref="G73:H73"/>
    <mergeCell ref="I73:J73"/>
    <mergeCell ref="C68:D68"/>
    <mergeCell ref="E68:F68"/>
    <mergeCell ref="G68:H68"/>
    <mergeCell ref="I68:J68"/>
    <mergeCell ref="C69:D69"/>
    <mergeCell ref="E69:F69"/>
    <mergeCell ref="G69:H69"/>
    <mergeCell ref="I69:J69"/>
    <mergeCell ref="C70:D70"/>
    <mergeCell ref="E70:F70"/>
    <mergeCell ref="G70:H70"/>
    <mergeCell ref="I70:J70"/>
    <mergeCell ref="C65:D65"/>
    <mergeCell ref="E65:F65"/>
    <mergeCell ref="G65:H65"/>
    <mergeCell ref="I65:J65"/>
    <mergeCell ref="C66:D66"/>
    <mergeCell ref="E66:F66"/>
    <mergeCell ref="G66:H66"/>
    <mergeCell ref="I66:J66"/>
    <mergeCell ref="C67:D67"/>
    <mergeCell ref="E67:F67"/>
    <mergeCell ref="G67:H67"/>
    <mergeCell ref="I67:J67"/>
    <mergeCell ref="C62:D62"/>
    <mergeCell ref="E62:F62"/>
    <mergeCell ref="G62:H62"/>
    <mergeCell ref="I62:J62"/>
    <mergeCell ref="C63:D63"/>
    <mergeCell ref="E63:F63"/>
    <mergeCell ref="G63:H63"/>
    <mergeCell ref="I63:J63"/>
    <mergeCell ref="C64:D64"/>
    <mergeCell ref="E64:F64"/>
    <mergeCell ref="G64:H64"/>
    <mergeCell ref="I64:J64"/>
    <mergeCell ref="C59:D59"/>
    <mergeCell ref="E59:F59"/>
    <mergeCell ref="G59:H59"/>
    <mergeCell ref="I59:J59"/>
    <mergeCell ref="C60:D60"/>
    <mergeCell ref="E60:F60"/>
    <mergeCell ref="G60:H60"/>
    <mergeCell ref="I60:J60"/>
    <mergeCell ref="C61:D61"/>
    <mergeCell ref="E61:F61"/>
    <mergeCell ref="G61:H61"/>
    <mergeCell ref="I61:J61"/>
    <mergeCell ref="C56:D56"/>
    <mergeCell ref="E56:F56"/>
    <mergeCell ref="G56:H56"/>
    <mergeCell ref="I56:J56"/>
    <mergeCell ref="C57:D57"/>
    <mergeCell ref="E57:F57"/>
    <mergeCell ref="G57:H57"/>
    <mergeCell ref="I57:J57"/>
    <mergeCell ref="C58:D58"/>
    <mergeCell ref="E58:F58"/>
    <mergeCell ref="G58:H58"/>
    <mergeCell ref="I58:J58"/>
    <mergeCell ref="C53:D53"/>
    <mergeCell ref="E53:F53"/>
    <mergeCell ref="G53:H53"/>
    <mergeCell ref="I53:J53"/>
    <mergeCell ref="C54:D54"/>
    <mergeCell ref="E54:F54"/>
    <mergeCell ref="G54:H54"/>
    <mergeCell ref="I54:J54"/>
    <mergeCell ref="C55:D55"/>
    <mergeCell ref="E55:F55"/>
    <mergeCell ref="G55:H55"/>
    <mergeCell ref="I55:J55"/>
    <mergeCell ref="C50:D50"/>
    <mergeCell ref="E50:F50"/>
    <mergeCell ref="G50:H50"/>
    <mergeCell ref="I50:J50"/>
    <mergeCell ref="C51:D51"/>
    <mergeCell ref="E51:F51"/>
    <mergeCell ref="G51:H51"/>
    <mergeCell ref="I51:J51"/>
    <mergeCell ref="C52:D52"/>
    <mergeCell ref="E52:F52"/>
    <mergeCell ref="G52:H52"/>
    <mergeCell ref="I52:J52"/>
    <mergeCell ref="C47:D47"/>
    <mergeCell ref="E47:F47"/>
    <mergeCell ref="G47:H47"/>
    <mergeCell ref="I47:J47"/>
    <mergeCell ref="C48:D48"/>
    <mergeCell ref="E48:F48"/>
    <mergeCell ref="G48:H48"/>
    <mergeCell ref="I48:J48"/>
    <mergeCell ref="C49:D49"/>
    <mergeCell ref="E49:F49"/>
    <mergeCell ref="G49:H49"/>
    <mergeCell ref="I49:J49"/>
    <mergeCell ref="C44:D44"/>
    <mergeCell ref="E44:F44"/>
    <mergeCell ref="G44:H44"/>
    <mergeCell ref="I44:J44"/>
    <mergeCell ref="C45:D45"/>
    <mergeCell ref="E45:F45"/>
    <mergeCell ref="G45:H45"/>
    <mergeCell ref="I45:J45"/>
    <mergeCell ref="C46:D46"/>
    <mergeCell ref="E46:F46"/>
    <mergeCell ref="G46:H46"/>
    <mergeCell ref="I46:J46"/>
    <mergeCell ref="C41:D41"/>
    <mergeCell ref="E41:F41"/>
    <mergeCell ref="G41:H41"/>
    <mergeCell ref="I41:J41"/>
    <mergeCell ref="C42:D42"/>
    <mergeCell ref="E42:F42"/>
    <mergeCell ref="G42:H42"/>
    <mergeCell ref="I42:J42"/>
    <mergeCell ref="C43:D43"/>
    <mergeCell ref="E43:F43"/>
    <mergeCell ref="G43:H43"/>
    <mergeCell ref="I43:J43"/>
    <mergeCell ref="C38:D38"/>
    <mergeCell ref="E38:F38"/>
    <mergeCell ref="G38:H38"/>
    <mergeCell ref="I38:J38"/>
    <mergeCell ref="C39:D39"/>
    <mergeCell ref="E39:F39"/>
    <mergeCell ref="G39:H39"/>
    <mergeCell ref="I39:J39"/>
    <mergeCell ref="C40:D40"/>
    <mergeCell ref="E40:F40"/>
    <mergeCell ref="G40:H40"/>
    <mergeCell ref="I40:J40"/>
    <mergeCell ref="C35:D35"/>
    <mergeCell ref="E35:F35"/>
    <mergeCell ref="G35:H35"/>
    <mergeCell ref="I35:J35"/>
    <mergeCell ref="C36:D36"/>
    <mergeCell ref="E36:F36"/>
    <mergeCell ref="G36:H36"/>
    <mergeCell ref="I36:J36"/>
    <mergeCell ref="C37:D37"/>
    <mergeCell ref="E37:F37"/>
    <mergeCell ref="G37:H37"/>
    <mergeCell ref="I37:J37"/>
    <mergeCell ref="C32:D32"/>
    <mergeCell ref="E32:F32"/>
    <mergeCell ref="G32:H32"/>
    <mergeCell ref="I32:J32"/>
    <mergeCell ref="C33:D33"/>
    <mergeCell ref="E33:F33"/>
    <mergeCell ref="G33:H33"/>
    <mergeCell ref="I33:J33"/>
    <mergeCell ref="C34:D34"/>
    <mergeCell ref="E34:F34"/>
    <mergeCell ref="G34:H34"/>
    <mergeCell ref="I34:J34"/>
    <mergeCell ref="C29:D29"/>
    <mergeCell ref="E29:F29"/>
    <mergeCell ref="G29:H29"/>
    <mergeCell ref="I29:J29"/>
    <mergeCell ref="C30:D30"/>
    <mergeCell ref="E30:F30"/>
    <mergeCell ref="G30:H30"/>
    <mergeCell ref="I30:J30"/>
    <mergeCell ref="C31:D31"/>
    <mergeCell ref="E31:F31"/>
    <mergeCell ref="G31:H31"/>
    <mergeCell ref="I31:J31"/>
    <mergeCell ref="C26:D26"/>
    <mergeCell ref="E26:F26"/>
    <mergeCell ref="G26:H26"/>
    <mergeCell ref="I26:J26"/>
    <mergeCell ref="C27:D27"/>
    <mergeCell ref="E27:F27"/>
    <mergeCell ref="G27:H27"/>
    <mergeCell ref="I27:J27"/>
    <mergeCell ref="C28:D28"/>
    <mergeCell ref="E28:F28"/>
    <mergeCell ref="G28:H28"/>
    <mergeCell ref="I28:J28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0:D20"/>
    <mergeCell ref="E20:F20"/>
    <mergeCell ref="G20:H20"/>
    <mergeCell ref="I20:J20"/>
    <mergeCell ref="C21:D21"/>
    <mergeCell ref="E21:F21"/>
    <mergeCell ref="G21:H21"/>
    <mergeCell ref="I21:J21"/>
    <mergeCell ref="C22:D22"/>
    <mergeCell ref="E22:F22"/>
    <mergeCell ref="G22:H22"/>
    <mergeCell ref="I22:J22"/>
    <mergeCell ref="C17:D17"/>
    <mergeCell ref="E17:F17"/>
    <mergeCell ref="G17:H17"/>
    <mergeCell ref="I17:J17"/>
    <mergeCell ref="C18:D18"/>
    <mergeCell ref="E18:F18"/>
    <mergeCell ref="G18:H18"/>
    <mergeCell ref="I18:J18"/>
    <mergeCell ref="C19:D19"/>
    <mergeCell ref="E19:F19"/>
    <mergeCell ref="G19:H19"/>
    <mergeCell ref="I19:J19"/>
    <mergeCell ref="C14:D14"/>
    <mergeCell ref="E14:F14"/>
    <mergeCell ref="G14:H14"/>
    <mergeCell ref="I14:J14"/>
    <mergeCell ref="C15:D15"/>
    <mergeCell ref="E15:F15"/>
    <mergeCell ref="G15:H15"/>
    <mergeCell ref="I15:J15"/>
    <mergeCell ref="C16:D16"/>
    <mergeCell ref="E16:F16"/>
    <mergeCell ref="G16:H16"/>
    <mergeCell ref="I16:J16"/>
    <mergeCell ref="E11:F11"/>
    <mergeCell ref="G11:H11"/>
    <mergeCell ref="I11:J11"/>
    <mergeCell ref="C12:D12"/>
    <mergeCell ref="E12:F12"/>
    <mergeCell ref="G12:H12"/>
    <mergeCell ref="I12:J12"/>
    <mergeCell ref="C13:D13"/>
    <mergeCell ref="E13:F13"/>
    <mergeCell ref="G13:H13"/>
    <mergeCell ref="I13:J13"/>
    <mergeCell ref="B148:F148"/>
    <mergeCell ref="B147:F147"/>
    <mergeCell ref="C6:F6"/>
    <mergeCell ref="B3:E3"/>
    <mergeCell ref="B2:F2"/>
    <mergeCell ref="C5:J5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C10:D10"/>
    <mergeCell ref="E10:F10"/>
    <mergeCell ref="G10:H10"/>
    <mergeCell ref="I10:J10"/>
    <mergeCell ref="C11:D11"/>
  </mergeCells>
  <conditionalFormatting sqref="C6:J6 C8:J147">
    <cfRule type="cellIs" dxfId="0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9" fitToHeight="6" orientation="portrait" r:id="rId1"/>
  <headerFooter>
    <oddHeader>&amp;C&amp;8str. &amp;P / &amp;N&amp;R&amp;8&amp;A&amp;L&amp;7Pekao Akcji - Aktywna Selekcja   (subfundusz w Pekao FIO)</oddHeader>
    <oddFooter>&amp;C&amp;8s. &amp;P / &amp;N TAB&amp;R12/31/2024&amp;L&amp;7Sprawozdanie roczne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D a t a M a s h u p   x m l n s = " h t t p : / / s c h e m a s . m i c r o s o f t . c o m / D a t a M a s h u p " > A A A A A J Q I A A B Q S w M E F A A C A A g A k m G G W d V F E g i l A A A A 9 w A A A B I A H A B D b 2 5 m a W c v U G F j a 2 F n Z S 5 4 b W w g o h g A K K A U A A A A A A A A A A A A A A A A A A A A A A A A A A A A h Y 8 x D o I w G I W v Q r r T l p o Q I T 9 l c I W E x M S 4 N q V C I x Q C x X I 3 B 4 / k F c Q o 6 u b 4 v v c N 7 9 2 v N 0 j n t v E u a h h 1 Z x I U Y I o 8 Z W R X a l M l a L I n f 4 t S D o W Q Z 1 E p b 5 H N G M 9 j m a D a 2 j 4 m x D m H 3 Q Z 3 Q 0 U Y p Q E 5 5 t l e 1 q o V 6 C P r / 7 K v z W i F k Q p x O L z G c I a j E A d R G D J M g a w U c m 2 + B l s G P 9 s f C L u p s d O g e N / 4 R Q Z k j U D e J / g D U E s D B B Q A A g A I A J J h h l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Y Y Z Z 3 n s r N 4 0 F A A C M E Q A A E w A c A E Z v c m 1 1 b G F z L 1 N l Y 3 R p b 2 4 x L m 0 g o h g A K K A U A A A A A A A A A A A A A A A A A A A A A A A A A A A A t V d f b + J G E H + P l O 8 w 8 j 1 A K h L x J 0 l 1 u q Y S D c l d e i m h Q I Q a Z K E F L 8 m e / y x d r 8 + 1 T 3 m J F P U z n P o x + l S p b w 3 f q 7 M 2 Y G P s k D u 1 P B i Y n Z m d + e 3 M b 8 c u n U j G H e j F 3 7 U 3 u z u 7 O + 4 d E d S A D h d y S q 0 R P e / C C V h U 7 u 4 A f u Z / i X / + N O Y P H I W 9 X 6 2 D F p F k T F x a 1 n z i + 2 6 t U d M q o K E R f g 1 / 9 q g I T r T 9 f b g h s 0 A S h 1 H g 4 J r z B 2 L A L N 6 A Q Q h q D 4 e A 7 5 o k J M 7 T I x h E P n 2 G M b O I 4 3 L / 6 f F V 2 Z r u o Z u O C I N b L r l P n A B 8 Z n A T N O 0 t l R e O K 4 U K R d M i 1 e j h U g v z g o U A w 0 Q P z B i h 1 K 7 k C U f M n q U X z j 3 H 8 N w w L W o T Y 7 o p x W j J C I M F F U F 6 g Y / N 9 N 9 h / a i u Q 5 + Z V K y L 6 y i + 6 F 2 0 M 9 K G D m 0 S + m s u h 7 V D V D 6 z m a S O X F 9 4 / a 2 u T n J C 5 H p 6 w 5 o O w w E R k s / / e P o d U a X z v 5 8 e J 0 T P q N X X 1 H z w i e V N G N X X d 6 k d 6 T D A l f V M h y g d X r J J O C b g h t I z 1 6 2 O C k I A G b g H 4 f w h o 1 0 Q S a S 9 U I X M Z 3 h 0 j E b X R s j I / A F N i C k D n 0 z u M t F X l e s u N 0 L y A U T g m F 5 m / b C K 6 x H o O c v 7 + 7 X j 4 w z m u O s 5 F z Y Z + V j U r o M R T 1 g W 1 6 r K v k + F z R z w A 9 O b e a k k c E 9 c f i / I h 7 T s K B U n G n A n G 8 m w 1 n i N K q f U A i 5 9 I i a M Y E e F w e Q D y x 5 Y 9 R A V O z x k 3 I b B W z 2 1 m P T K V O B i u p G S J R V Q 3 P v + H R U U V t V + A q V 6 t X 5 Y P W 5 U S 7 B S z d g Q x 1 h Z j P z A h p N S p x T p q B V s E E B Q y q X m + 9 N S p d R p N f H Z G n R K F S h d d E 7 V 1 2 X v R n 2 1 z i J h / x r / l X 6 8 P s d n v 3 W l n u f q 2 e v + U N q D J G g u D C p g H E C q Y 2 H Z 0 G r b S t y H y F L v G B W I 3 x 2 b E K t N P r J b o r j w R A q P 6 n u V O I t X 2 o 3 N q I N y j k U 4 q 2 m Y f J + M L X r Q F 0 h R U 6 y A U 2 5 5 t t M P Z t Q t r 0 i y 8 u m T F t F S R Z l F 2 N H 7 + 8 R r i x s E X Z q R L T I e H q T n m I r x k h 2 a h h H 7 L m 9 E g U y 7 q J F 2 T I p M 7 U S x 7 I F N M 3 W O / r R h u 9 t E T k E f s T p V r B t 1 i o M n E + l p I O + o A 1 q i F G h A L Z c W e G x 2 2 z o 0 Y x d K T k 1 A l h f 0 1 r M W x g t / L 3 P W z T r b 6 s n x L C v v m B x s 4 m C B b A J m l z r E p j G e b v n Z A 1 B n h 4 W i Q M Z T x T L F z v B s Z F 1 P e 9 k R 1 r a d 4 V q I u I 0 i g b V 9 U m e p 1 m K Q O p c 6 X s 4 W 3 p V L R J b / V s j G y t 9 9 n 6 t 9 Q 2 6 x Z r H a c w E s T q e e n 8 5 z + W N O V z P B J 5 h M V J 0 0 p z o X 7 B a l d v P T x V m 7 / Y s O E U Z Y A 9 H i K v B I S D c r K O 2 i 1 2 9 e o o O e x G s g Y x / J t p j f n H W v c H s q u P + c 9 U s x a 3 w p Z n W F W X L 1 3 W K E z F 9 r 6 o T I 4 2 q o q / O N R P V l q I M A E S d g c 4 O q 1 k l l n D V u r I w b z x u / N O H D L 0 2 4 o R K O x 5 k J S + X Z p 7 / J A 8 R c S H f A 5 F 1 5 u B h 5 d F Q f f q O D t r e I N z f A a 9 d z 2 N N n u d w y S D O A z T + + i A E O k Q K S 0 F I t P 3 A l 8 b G D A 5 D U d C W E B H j c U 6 H D T E b t f B A 2 g 1 L U U u B h g U Q E Q 3 M q q W j h q K x i E W t Q I A 6 L q 0 W i 5 j Y e r B U T 4 f a c F B 8 W R 5 s C 6 r 7 g 1 t x y a R Y H v e 0 W x b c C O m W W F I p k O L 4 X U O G G N N m u F 7 0 I d L n v Z q / Q J c z q s t / b 3 W H O F p f p F 6 R u E A Y m H 5 n 4 O 0 B 6 o 0 V v S e g s e Z X S k q A R Q u S X / I j f C u 7 N U m M E r A D Q F k O M + p n M N g W T w M b F l X / J a B s T r H a P W 3 7 S 8 i Z 2 P 5 r C A Y f 2 J X i X z M V W 9 e z y s x P + s k 5 V o 6 o c 8 Y c 9 p q K w W r b N W P k I / n + l U l u m W x 5 m U I 2 4 F I d W 7 E Y u I H c V h 1 j F W G r k z U c p Q T W 6 t y M 2 + y o 6 K 0 g Q m W z z k A u q Y W P a + d p + z i G 8 b c e z e a S 1 b F d s t v D X N M d / V + C p o y u u 8 T V u y U v y z b 9 Q S w E C L Q A U A A I A C A C S Y Y Z Z 1 U U S C K U A A A D 3 A A A A E g A A A A A A A A A A A A A A A A A A A A A A Q 2 9 u Z m l n L 1 B h Y 2 t h Z 2 U u e G 1 s U E s B A i 0 A F A A C A A g A k m G G W Q / K 6 a u k A A A A 6 Q A A A B M A A A A A A A A A A A A A A A A A 8 Q A A A F t D b 2 5 0 Z W 5 0 X 1 R 5 c G V z X S 5 4 b W x Q S w E C L Q A U A A I A C A C S Y Y Z Z 3 n s r N 4 0 F A A C M E Q A A E w A A A A A A A A A A A A A A A A D i A Q A A R m 9 y b X V s Y X M v U 2 V j d G l v b j E u b V B L B Q Y A A A A A A w A D A M I A A A C 8 B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9 J w A A A A A A A N s n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x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l F 1 Z X J 5 S U Q i I F Z h b H V l P S J z Y 2 I 1 M D k w M m I t Y m E w Y y 0 0 M G F j L W I y M D E t Z D M y M G V l Y T Y 0 Z T I 5 I i A v P j x F b n R y e S B U e X B l P S J B Z G R l Z F R v R G F 0 Y U 1 v Z G V s I i B W Y W x 1 Z T 0 i b D A i I C 8 + P E V u d H J 5 I F R 5 c G U 9 I k Z p b G x M Y X N 0 V X B k Y X R l Z C I g V m F s d W U 9 I m Q y M D I 0 L T E y L T A 2 V D E x O j A x O j E 2 L j Y y M D k y O T d a I i A v P j x F b n R y e S B U e X B l P S J S Z W x h d G l v b n N o a X B J b m Z v Q 2 9 u d G F p b m V y I i B W Y W x 1 Z T 0 i c 3 s m c X V v d D t j b 2 x 1 b W 5 D b 3 V u d C Z x d W 9 0 O z o y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Q 2 9 s d W 1 u Q 2 9 1 b n Q m c X V v d D s 6 M j U s J n F 1 b 3 Q 7 S 2 V 5 Q 2 9 s d W 1 u T m F t Z X M m c X V v d D s 6 W 1 0 s J n F 1 b 3 Q 7 Q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G 9 y d G Z l b F 9 l R l I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d H l w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0 R v Z G F u b y U y M G t v b H V t b i V D N C U 5 O S U y M H d h c n V u a 2 9 3 J U M 0 J T g 1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b m F 6 d 3 k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V c 3 V u a S V D N C U 5 O X R v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d z d G F 3 a W 9 u e S U y M H R l a 3 N 0 J T I w e m E l M j B v Z 3 J h b m l j e m 5 p a 2 l l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G 5 h e n d 5 J T I w a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8 L 0 l 0 Z W 1 Q Y X R o P j w v S X R l b U x v Y 2 F 0 a W 9 u P j x T d G F i b G V F b n R y a W V z P j x F b n R y e S B U e X B l P S J G a W x s R W 5 h Y m x l Z C I g V m F s d W U 9 I m w w I i A v P j x F b n R y e S B U e X B l P S J G a W x s T G F z d F V w Z G F 0 Z W Q i I F Z h b H V l P S J k M j A y N C 0 x M i 0 w N l Q w O T o y M T o x N S 4 1 N j Q w N j Q w W i I g L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y Z x d W 9 0 O 0 R h d G E m c X V v d D s s J n F 1 b 3 Q 7 R n V u Z H V z e i Z x d W 9 0 O y w m c X V v d D t O Y W R m d W 5 k d X N 6 J n F 1 b 3 Q 7 L C Z x d W 9 0 O 1 J v Z H p h a i B O b 3 R v d 2 F u a W E m c X V v d D t d L C Z x d W 9 0 O 3 F 1 Z X J 5 U m V s Y X R p b 2 5 z a G l w c y Z x d W 9 0 O z p b X S w m c X V v d D t j b 2 x 1 b W 5 J Z G V u d G l 0 a W V z J n F 1 b 3 Q 7 O l s m c X V v d D t T Z W N 0 a W 9 u M S 9 S e X p 5 a 2 9 f a 3 J l Z H l 0 b 3 d l L 1 B v Z 3 J 1 c G 9 3 Y W 5 v I H d p Z X J z e m U x L n t E Y X R h L D B 9 J n F 1 b 3 Q 7 L C Z x d W 9 0 O 1 N l Y 3 R p b 2 4 x L 1 J 5 e n l r b 1 9 r c m V k e X R v d 2 U v U G 9 n c n V w b 3 d h b m 8 g d 2 l l c n N 6 Z T E u e 0 Z 1 b m R 1 c 3 o s M X 0 m c X V v d D s s J n F 1 b 3 Q 7 U 2 V j d G l v b j E v U n l 6 e W t v X 2 t y Z W R 5 d G 9 3 Z S 9 Q b 2 d y d X B v d 2 F u b y B 3 a W V y c 3 p l M S 5 7 T m F k Z n V u Z H V z e i w y f S Z x d W 9 0 O y w m c X V v d D t T Z W N 0 a W 9 u M S 9 S e X p 5 a 2 9 f a 3 J l Z H l 0 b 3 d l L 1 B v Z 3 J 1 c G 9 3 Y W 5 v I H d p Z X J z e m U x L n t S b 2 R 6 Y W o g T m 9 0 b 3 d h b m l h L D N 9 J n F 1 b 3 Q 7 L C Z x d W 9 0 O 1 N l Y 3 R p b 2 4 x L 1 J 5 e n l r b 1 9 r c m V k e X R v d 2 U v U G 9 n c n V w b 3 d h b m 8 g d 2 l l c n N 6 Z T E u e 1 d h c n R v x Z v E h y B i a W X F v M S F Y 2 E g d y B 0 e X M u I H r F g i w 0 f S Z x d W 9 0 O 1 0 s J n F 1 b 3 Q 7 Q 2 9 s d W 1 u Q 2 9 1 b n Q m c X V v d D s 6 N S w m c X V v d D t L Z X l D b 2 x 1 b W 5 O Y W 1 l c y Z x d W 9 0 O z p b J n F 1 b 3 Q 7 R G F 0 Y S Z x d W 9 0 O y w m c X V v d D t G d W 5 k d X N 6 J n F 1 b 3 Q 7 L C Z x d W 9 0 O 0 5 h Z G Z 1 b m R 1 c 3 o m c X V v d D s s J n F 1 b 3 Q 7 U m 9 k e m F q I E 5 v d G 9 3 Y W 5 p Y S Z x d W 9 0 O 1 0 s J n F 1 b 3 Q 7 Q 2 9 s d W 1 u S W R l b n R p d G l l c y Z x d W 9 0 O z p b J n F 1 b 3 Q 7 U 2 V j d G l v b j E v U n l 6 e W t v X 2 t y Z W R 5 d G 9 3 Z S 9 Q b 2 d y d X B v d 2 F u b y B 3 a W V y c 3 p l M S 5 7 R G F 0 Y S w w f S Z x d W 9 0 O y w m c X V v d D t T Z W N 0 a W 9 u M S 9 S e X p 5 a 2 9 f a 3 J l Z H l 0 b 3 d l L 1 B v Z 3 J 1 c G 9 3 Y W 5 v I H d p Z X J z e m U x L n t G d W 5 k d X N 6 L D F 9 J n F 1 b 3 Q 7 L C Z x d W 9 0 O 1 N l Y 3 R p b 2 4 x L 1 J 5 e n l r b 1 9 r c m V k e X R v d 2 U v U G 9 n c n V w b 3 d h b m 8 g d 2 l l c n N 6 Z T E u e 0 5 h Z G Z 1 b m R 1 c 3 o s M n 0 m c X V v d D s s J n F 1 b 3 Q 7 U 2 V j d G l v b j E v U n l 6 e W t v X 2 t y Z W R 5 d G 9 3 Z S 9 Q b 2 d y d X B v d 2 F u b y B 3 a W V y c 3 p l M S 5 7 U m 9 k e m F q I E 5 v d G 9 3 Y W 5 p Y S w z f S Z x d W 9 0 O y w m c X V v d D t T Z W N 0 a W 9 u M S 9 S e X p 5 a 2 9 f a 3 J l Z H l 0 b 3 d l L 1 B v Z 3 J 1 c G 9 3 Y W 5 v I H d p Z X J z e m U x L n t X Y X J 0 b 8 W b x I c g Y m l l x b z E h W N h I H c g d H l z L i B 6 x Y I s N H 0 m c X V v d D t d L C Z x d W 9 0 O 1 J l b G F 0 a W 9 u c 2 h p c E l u Z m 8 m c X V v d D s 6 W 1 1 9 I i A v P j x F b n R y e S B U e X B l P S J G a W x s Z W R D b 2 1 w b G V 0 Z V J l c 3 V s d F R v V 2 9 y a 3 N o Z W V 0 I i B W Y W x 1 Z T 0 i b D E i I C 8 + P E V u d H J 5 I F R 5 c G U 9 I l F 1 Z X J 5 S U Q i I F Z h b H V l P S J z Y 2 I 2 N T M 0 Z m E t M m M x N y 0 0 M j U 3 L W J m Y 2 I t Y T c 5 N j J m N D J l Z m V k I i A v P j x F b n R y e S B U e X B l P S J G a W x s Q 2 9 s d W 1 u T m F t Z X M i I F Z h b H V l P S J z W y Z x d W 9 0 O 0 R h d G E m c X V v d D s s J n F 1 b 3 Q 7 R n V u Z H V z e i Z x d W 9 0 O y w m c X V v d D t O Y W R m d W 5 k d X N 6 J n F 1 b 3 Q 7 L C Z x d W 9 0 O 1 J v Z H p h a i B O b 3 R v d 2 F u a W E m c X V v d D s s J n F 1 b 3 Q 7 V 2 F y d G / F m 8 S H I G J p Z c W 8 x I V j Y S B 3 I H R 5 c y 4 g e s W C J n F 1 b 3 Q 7 X S I g L z 4 8 R W 5 0 c n k g V H l w Z T 0 i R m l s b F R v R G F 0 Y U 1 v Z G V s R W 5 h Y m x l Z C I g V m F s d W U 9 I m w w I i A v P j x F b n R y e S B U e X B l P S J G a W x s T 2 J q Z W N 0 V H l w Z S I g V m F s d W U 9 I n N D b 2 5 u Z W N 0 a W 9 u T 2 5 s e S I g L z 4 8 R W 5 0 c n k g V H l w Z T 0 i R m l s b E N v b H V t b l R 5 c G V z I i B W Y W x 1 Z T 0 i c 0 N R W U d B Q V U 9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0 N y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J 5 e n l r b 1 9 r c m V k e X R v d 2 U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n l 6 e W t v X 2 t y Z W R 5 d G 9 3 Z S 9 Q b 2 d y d X B v d 2 F u b y U y M H d p Z X J z e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V X N 1 b m k l Q z Q l O T l 0 b y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U G 9 n c n V w b 3 d h b m 8 l M j B 3 a W V y c 3 p l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w 9 D T H T n 4 t R b 4 s d P I S T 9 M I A A A A A A I A A A A A A A N m A A D A A A A A E A A A A D N B m H G p 2 6 1 W R 6 J E b e g o 8 x w A A A A A B I A A A K A A A A A Q A A A A 3 2 x Q n Y x I o r W w M u y s 8 D t k 2 F A A A A A 9 9 4 4 1 e 3 6 z 0 N M X s 8 L S 3 o L 5 U / U Q U N D F s B G X 1 W O P V n k S v t 6 F u U l K 1 R x + 8 b 1 o 4 c g 2 E a 1 q S E R X L l C 1 J o 6 4 w 8 V v p 4 N H u K p Z L O n 1 Y W 8 f k S c u X f h 9 X R Q A A A D 6 h r x n v B H + y + a 6 + p W a w G P p k 0 / 0 e A = = < / D a t a M a s h u p > 
</file>

<file path=customXml/item2.xml><?xml version="1.0" encoding="utf-8"?>
<root>
</root>
</file>

<file path=customXml/itemProps1.xml><?xml version="1.0" encoding="utf-8"?>
<ds:datastoreItem xmlns:ds="http://schemas.openxmlformats.org/officeDocument/2006/customXml" ds:itemID="{F4773E04-81D3-45C4-B28A-573C644AEF51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8E271114-D93F-479A-BB11-45C2A7654F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Nazwane zakresy</vt:lpstr>
      </vt:variant>
      <vt:variant>
        <vt:i4>16</vt:i4>
      </vt:variant>
    </vt:vector>
  </HeadingPairs>
  <TitlesOfParts>
    <vt:vector size="23" baseType="lpstr">
      <vt:lpstr>Lista_TABEL</vt:lpstr>
      <vt:lpstr>tabela_glowna</vt:lpstr>
      <vt:lpstr>tabele_uzupelniajace</vt:lpstr>
      <vt:lpstr>tabele_dodatkowe</vt:lpstr>
      <vt:lpstr>bilans</vt:lpstr>
      <vt:lpstr>rachunek_wyniku</vt:lpstr>
      <vt:lpstr>zestawienie_zmian</vt:lpstr>
      <vt:lpstr>bilans!Obszar_wydruku</vt:lpstr>
      <vt:lpstr>Lista_TABEL!Obszar_wydruku</vt:lpstr>
      <vt:lpstr>rachunek_wyniku!Obszar_wydruku</vt:lpstr>
      <vt:lpstr>tabela_glowna!Obszar_wydruku</vt:lpstr>
      <vt:lpstr>tabele_dodatkowe!Obszar_wydruku</vt:lpstr>
      <vt:lpstr>tabele_uzupelniajace!Obszar_wydruku</vt:lpstr>
      <vt:lpstr>zestawienie_zmian!Obszar_wydruku</vt:lpstr>
      <vt:lpstr>T_Tabela_Główna</vt:lpstr>
      <vt:lpstr>T_Tabele_DODATKOWE</vt:lpstr>
      <vt:lpstr>T_Tabele_UZUPEŁNIAJĄCE</vt:lpstr>
      <vt:lpstr>bilans!Tytuły_wydruku</vt:lpstr>
      <vt:lpstr>rachunek_wyniku!Tytuły_wydruku</vt:lpstr>
      <vt:lpstr>tabela_glowna!Tytuły_wydruku</vt:lpstr>
      <vt:lpstr>tabele_dodatkowe!Tytuły_wydruku</vt:lpstr>
      <vt:lpstr>tabele_uzupelniajace!Tytuły_wydruku</vt:lpstr>
      <vt:lpstr>zestawienie_zmian!Tytuły_wydruku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2024 (sub) funduszu inwestycyjnego Pekao TFI S.A.</dc:title>
  <dc:subject>Sprawozdanie funduszu inwestycyjnego Pekao TFI S.A. - część główna tabelaryczna</dc:subject>
  <dc:creator>Z. Czumaj, A. Kowalska (DKF - P TFI S.A.) &amp; team</dc:creator>
  <cp:keywords>2024, FS, Sprawozdanie, 15PAAS</cp:keywords>
  <cp:lastModifiedBy>Czumaj Zbigniew</cp:lastModifiedBy>
  <cp:lastPrinted>2024-02-14T19:49:23Z</cp:lastPrinted>
  <dcterms:created xsi:type="dcterms:W3CDTF">2009-09-25T10:53:11Z</dcterms:created>
  <dcterms:modified xsi:type="dcterms:W3CDTF">2025-04-08T12:18:16Z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rma">
    <vt:lpwstr>Pekao TFI S.A.</vt:lpwstr>
  </property>
  <property fmtid="{D5CDD505-2E9C-101B-9397-08002B2CF9AE}" pid="3" name="Owner_Dep">
    <vt:lpwstr>DKF</vt:lpwstr>
  </property>
  <property fmtid="{D5CDD505-2E9C-101B-9397-08002B2CF9AE}" pid="4" name="TMP">
    <vt:lpwstr>.</vt:lpwstr>
  </property>
  <property fmtid="{D5CDD505-2E9C-101B-9397-08002B2CF9AE}" pid="5" name="Sprawozdanie">
    <vt:lpwstr>roczne</vt:lpwstr>
  </property>
  <property fmtid="{D5CDD505-2E9C-101B-9397-08002B2CF9AE}" pid="6" name="Sprawozdanie na dzień">
    <vt:filetime>2024-12-30T22:00:00Z</vt:filetime>
  </property>
  <property fmtid="{D5CDD505-2E9C-101B-9397-08002B2CF9AE}" pid="7" name="Data podpisania sprawozdania">
    <vt:filetime>2025-03-26T22:00:00Z</vt:filetime>
  </property>
  <property fmtid="{D5CDD505-2E9C-101B-9397-08002B2CF9AE}" pid="8" name="Status">
    <vt:lpwstr>Public</vt:lpwstr>
  </property>
  <property fmtid="{D5CDD505-2E9C-101B-9397-08002B2CF9AE}" pid="9" name="Language">
    <vt:lpwstr>PL</vt:lpwstr>
  </property>
  <property fmtid="{D5CDD505-2E9C-101B-9397-08002B2CF9AE}" pid="10" name="Country">
    <vt:lpwstr>Poland</vt:lpwstr>
  </property>
</Properties>
</file>