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F7CDA81D-8330-4132-A5DC-90E98CEA99DB}" xr6:coauthVersionLast="47" xr6:coauthVersionMax="47" xr10:uidLastSave="{00000000-0000-0000-0000-000000000000}"/>
  <bookViews>
    <workbookView xWindow="-120" yWindow="330" windowWidth="29040" windowHeight="15990" tabRatio="599" xr2:uid="{00000000-000D-0000-FFFF-FFFF00000000}"/>
  </bookViews>
  <sheets>
    <sheet name="Lista_TABEL" sheetId="14" r:id="rId1"/>
    <sheet name="tabela_glowna" sheetId="45" r:id="rId2"/>
    <sheet name="tabele_uzupelniajace" sheetId="46" r:id="rId3"/>
    <sheet name="tabele_dodatkowe" sheetId="47" r:id="rId4"/>
    <sheet name="bilans" sheetId="48" r:id="rId5"/>
    <sheet name="rachunek_wyniku" sheetId="49" r:id="rId6"/>
    <sheet name="zestawienie_zmian" sheetId="50" r:id="rId7"/>
  </sheets>
  <definedNames>
    <definedName name="_xlnm.Print_Area" localSheetId="4">bilans!$A$1:$G$47</definedName>
    <definedName name="_xlnm.Print_Area" localSheetId="0">Lista_TABEL!$A$1:$H$20</definedName>
    <definedName name="_xlnm.Print_Area" localSheetId="5">rachunek_wyniku!$A$1:$G$53</definedName>
    <definedName name="_xlnm.Print_Area" localSheetId="1">tabela_glowna!$A$2:$G$29</definedName>
    <definedName name="_xlnm.Print_Area" localSheetId="3">tabele_dodatkowe!$A$1:$L$33</definedName>
    <definedName name="_xlnm.Print_Area" localSheetId="2">tabele_uzupelniajace!$A$1:$Q$119</definedName>
    <definedName name="_xlnm.Print_Area" localSheetId="6">zestawienie_zmian!$A$1:$K$139</definedName>
    <definedName name="T_BILANS">bilans!#REF!</definedName>
    <definedName name="T_BILANS_2">#REF!</definedName>
    <definedName name="T_RACHUNEK_WYNIKU">rachunek_wyniku!#REF!</definedName>
    <definedName name="T_Tabela_Główna">tabela_glowna!$B$4</definedName>
    <definedName name="T_Tabela_Główna_2">#REF!</definedName>
    <definedName name="T_Tabele_DODATKOWE">tabele_dodatkowe!$C$4</definedName>
    <definedName name="T_Tabele_UZUPEŁNIAJĄCE">tabele_uzupelniajace!$C$4</definedName>
    <definedName name="T_ZESTAWIENIE">zestawienie_zmian!#REF!</definedName>
    <definedName name="_xlnm.Print_Titles" localSheetId="4">bilans!$1:$6</definedName>
    <definedName name="_xlnm.Print_Titles" localSheetId="5">rachunek_wyniku!$1:$6</definedName>
    <definedName name="_xlnm.Print_Titles" localSheetId="1">tabela_glowna!$1:$5</definedName>
    <definedName name="_xlnm.Print_Titles" localSheetId="3">tabele_dodatkowe!$1:$5</definedName>
    <definedName name="_xlnm.Print_Titles" localSheetId="2">tabele_uzupelniajace!$1:$5</definedName>
    <definedName name="_xlnm.Print_Titles" localSheetId="6">zestawienie_zmian!$1:$6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4" l="1"/>
  <c r="D5" i="14" l="1"/>
  <c r="D3" i="1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<sst xmlns="http://schemas.openxmlformats.org/spreadsheetml/2006/main" count="737" uniqueCount="276">
  <si>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</si>
  <si>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</si>
  <si>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</si>
  <si>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</si>
  <si>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</si>
  <si>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</si>
  <si>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</si>
  <si>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</si>
  <si>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</si>
  <si>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</si>
  <si>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</si>
  <si>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</si>
  <si>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</si>
  <si>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</si>
  <si>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</si>
  <si>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</si>
  <si>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</si>
  <si>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</si>
  <si>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A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</si>
  <si>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</si>
  <si>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</si>
  <si>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</si>
  <si>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</si>
  <si>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E</t>
  </si>
  <si>
    <t>I</t>
  </si>
  <si>
    <t>Tabele wchodzące w skład sprawozdania finansowego</t>
  </si>
  <si>
    <t>Skład Portfela</t>
  </si>
  <si>
    <t>Tabele szczegółowe</t>
  </si>
  <si>
    <t>Tabele dodatkowe</t>
  </si>
  <si>
    <t>Rachunek wyniku</t>
  </si>
  <si>
    <t>sprawozdania w internecie (www.pekaotfi.pl)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</si>
  <si>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</si>
  <si>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</si>
  <si>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</si>
  <si>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</si>
  <si>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</si>
  <si>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</si>
  <si>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</si>
  <si>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</si>
  <si>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</si>
  <si>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</si>
  <si>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</si>
  <si>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</si>
  <si>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Składniki lokat nabyte od podmiotów o których mowa w art. 107 ustawy</t>
  </si>
  <si>
    <t>F</t>
  </si>
  <si>
    <t>B</t>
  </si>
  <si>
    <t>J</t>
  </si>
  <si>
    <t>K</t>
  </si>
  <si>
    <t>L</t>
  </si>
  <si>
    <t>P</t>
  </si>
  <si>
    <t>Wartość aktywów netto na jednostkę uczestnictwa *</t>
  </si>
  <si>
    <t>Tabela główna</t>
  </si>
  <si>
    <t>AKCJE</t>
  </si>
  <si>
    <t>Udzielone pożyczki pieniężne</t>
  </si>
  <si>
    <t>BILANS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</si>
  <si>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</si>
  <si>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</si>
  <si>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</si>
  <si>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</si>
  <si>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</si>
  <si>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</si>
  <si>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</si>
  <si>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</si>
  <si>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Assenture PLC  IE00B4BNMY34</t>
  </si>
  <si>
    <t>NYSE Euronext</t>
  </si>
  <si>
    <t>Irlandia</t>
  </si>
  <si>
    <t>Analog Devices, Inc.  US0326541051</t>
  </si>
  <si>
    <t>US - NASDAQ Global Market</t>
  </si>
  <si>
    <t>Stany Zjednoczone</t>
  </si>
  <si>
    <t>Amazon.com Inc.  US0231351067</t>
  </si>
  <si>
    <t>Honeywell International Inc.  US4385161066</t>
  </si>
  <si>
    <t>Mastercard Inc.  US57636Q1040</t>
  </si>
  <si>
    <t>Microsoft Corporation  US5949181045</t>
  </si>
  <si>
    <t>NextEra Energy, Inc.  US65339F1012</t>
  </si>
  <si>
    <t>Xylem Inc.  US98419M1009</t>
  </si>
  <si>
    <t>Alphabet Inc.  US02079K3059</t>
  </si>
  <si>
    <t>Facebook Inc.  US30303M1027</t>
  </si>
  <si>
    <t>Apple Inc.  US0378331005</t>
  </si>
  <si>
    <t>KLA Corporation  US4824801009</t>
  </si>
  <si>
    <t>Synopsys Inc.  US8716071076</t>
  </si>
  <si>
    <t>Air Products and Chemicals Inc.  US0091581068</t>
  </si>
  <si>
    <t>Clean Harbors Inc.  US1844961078</t>
  </si>
  <si>
    <t>Adobe Inc.  US00724F1012</t>
  </si>
  <si>
    <t>AMD  US0079031078</t>
  </si>
  <si>
    <t>HEICO Corporation  US4228061093</t>
  </si>
  <si>
    <t>AAON Inc.  US0003602069</t>
  </si>
  <si>
    <t>Dynatrace Inc.  US2681501092</t>
  </si>
  <si>
    <t>Fortinet Inc.  US34959E1091</t>
  </si>
  <si>
    <t>Snowfalke Inc.  US8334451098</t>
  </si>
  <si>
    <t>Atlassian Corporation  US0494681010</t>
  </si>
  <si>
    <t>On Semiconductor Corporation  US6821891057</t>
  </si>
  <si>
    <t>Rockwell Automation Inc.  US7739031091</t>
  </si>
  <si>
    <t>Booking Holdings Inc  US09857L1089</t>
  </si>
  <si>
    <t>SPS Commerce, Inc.  US78463M1071</t>
  </si>
  <si>
    <t>Atmos Energy Corporation  US0495601058</t>
  </si>
  <si>
    <t>Lam Research Corporation  US5128073062</t>
  </si>
  <si>
    <t>Workday Inc.  US98138H1014</t>
  </si>
  <si>
    <t>Aktywny rynek regulowany</t>
  </si>
  <si>
    <t>Infineon Technologies AG  DE0006231004</t>
  </si>
  <si>
    <t>DE - Deutsche Börse Xetra</t>
  </si>
  <si>
    <t>Niemcy</t>
  </si>
  <si>
    <t>ASML Holding NV.  NL0010273215</t>
  </si>
  <si>
    <t>NL - NYSE Euronext Amsterdam</t>
  </si>
  <si>
    <t>Holandia</t>
  </si>
  <si>
    <t>Capgemini SE  FR0000125338</t>
  </si>
  <si>
    <t>FR - Euronext Paris</t>
  </si>
  <si>
    <t>Francja</t>
  </si>
  <si>
    <t>ASM International N.V.  NL0000334118</t>
  </si>
  <si>
    <t>Hannover Rueck SE  DE0008402215</t>
  </si>
  <si>
    <t>Legrand SA  FR0010307819</t>
  </si>
  <si>
    <t>Nienotowane na aktywnym rynku</t>
  </si>
  <si>
    <t>Suma:</t>
  </si>
  <si>
    <t>I. Aktywa</t>
  </si>
  <si>
    <t>1. Środki pieniężne i ich ekwiwalenty</t>
  </si>
  <si>
    <t>2. Należności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</si>
  <si>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</si>
  <si>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</si>
  <si>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</si>
  <si>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</si>
  <si>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</si>
  <si>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</si>
  <si>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</si>
  <si>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</si>
  <si>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</si>
  <si>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</si>
  <si>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</si>
  <si>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</si>
  <si>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</si>
  <si>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</si>
  <si>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</si>
  <si>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Opłaty za zezwolenia oraz rejestracyjne</t>
  </si>
  <si>
    <t>Opłaty związane z prowadzeniem rejestru aktywów</t>
  </si>
  <si>
    <t>Pozostałe</t>
  </si>
  <si>
    <t>KWITY DEPOZYTOWE</t>
  </si>
  <si>
    <t>Taiwan Semiconductor Manufacturing Company Ltd ADR (US8740391003)</t>
  </si>
  <si>
    <t>Tajwan</t>
  </si>
  <si>
    <t>Samsung Electronics Co. - GDR GDR (US7960508882)</t>
  </si>
  <si>
    <t>UK - London Stock Exchange.</t>
  </si>
  <si>
    <t>Korea</t>
  </si>
  <si>
    <t>RACHUNEK WYNIKU Z OPERACJI</t>
  </si>
  <si>
    <t>1.01.2024 - 31.12.2024</t>
  </si>
  <si>
    <t>1.01.2023 - 31.12.2023</t>
  </si>
  <si>
    <t>I. Przychody z lokat</t>
  </si>
  <si>
    <t>Przychody odsetkowe</t>
  </si>
  <si>
    <t>Przychody związane z posiadaniem nieruchomości</t>
  </si>
  <si>
    <t>Dodatnie saldo różnic kursowych</t>
  </si>
  <si>
    <t>II. Koszty Funduszu/Subfunduszu</t>
  </si>
  <si>
    <t>Wynagrodzenie dla Towarzystwa</t>
  </si>
  <si>
    <t>- stała część wynagrodzenia</t>
  </si>
  <si>
    <t>- zmienna część wynagrodzenia</t>
  </si>
  <si>
    <t>Wynagrodzenie dla podmiotów prowadzących dystrybucję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</si>
  <si>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</si>
  <si>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</si>
  <si>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</si>
  <si>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</si>
  <si>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</si>
  <si>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Koszty inne z tytułu papierów wartościowych</t>
  </si>
  <si>
    <t>Koszty z tytułu dywidend</t>
  </si>
  <si>
    <t>III. Koszty pokrywane przez towarzystwo</t>
  </si>
  <si>
    <t>IV. Koszty Funduszu/Subfunduszu netto (II-III)</t>
  </si>
  <si>
    <t>V. Przychody z lokat netto (I-IV)</t>
  </si>
  <si>
    <t>VI. Zrealizowany i niezrealizowany zysk (strata)</t>
  </si>
  <si>
    <t>1. Zrealizowany zysk (strata) ze zbycia lokat</t>
  </si>
  <si>
    <t>2. Wzrost (spadek) niezrealizowanego zysku (straty) z wyceny lokat</t>
  </si>
  <si>
    <t>- z tytułu różnic kursowych</t>
  </si>
  <si>
    <t>VII. Wynik z operacji (V+-VI)</t>
  </si>
  <si>
    <t>VIII. Podatek dochodowy</t>
  </si>
  <si>
    <t>SKŁADNIKI LOKAT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</si>
  <si>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</si>
  <si>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</si>
  <si>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</si>
  <si>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</si>
  <si>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</si>
  <si>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</si>
  <si>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</si>
  <si>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</si>
  <si>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</si>
  <si>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</si>
  <si>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</si>
  <si>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</si>
  <si>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</si>
  <si>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</si>
  <si>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</si>
  <si>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</si>
  <si>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</si>
  <si>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Santander Bank Polska  S.A.</t>
  </si>
  <si>
    <t>Bank Polska Kasa Opieki 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</si>
  <si>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</si>
  <si>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</si>
  <si>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</si>
  <si>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</si>
  <si>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</si>
  <si>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EUR-&gt;PLN FW2408248 12.03.2025  </t>
  </si>
  <si>
    <t>Nie dotyczy</t>
  </si>
  <si>
    <t>Polska</t>
  </si>
  <si>
    <t>EUR-&gt;PLN</t>
  </si>
  <si>
    <t xml:space="preserve">Forward Waluta EUR-&gt;PLN FW2408249 12.03.2025  </t>
  </si>
  <si>
    <t>SOCIETE GENERALE PARIS</t>
  </si>
  <si>
    <t xml:space="preserve">Forward Waluta EUR-&gt;PLN FW2408396 12.03.2025  </t>
  </si>
  <si>
    <t xml:space="preserve">Forward Waluta PLN-&gt;EUR FW2408497 12.03.2025  </t>
  </si>
  <si>
    <t>PLN-&gt;EUR</t>
  </si>
  <si>
    <t xml:space="preserve">Forward Waluta PLN-&gt;EUR FW2408589 12.03.2025  </t>
  </si>
  <si>
    <t xml:space="preserve">Forward Waluta PLN-&gt;USD FW2407567 10.01.2025  </t>
  </si>
  <si>
    <t>PLN-&gt;USD</t>
  </si>
  <si>
    <t xml:space="preserve">Forward Waluta PLN-&gt;USD FW2407600 10.01.2025  </t>
  </si>
  <si>
    <t xml:space="preserve">Forward Waluta PLN-&gt;USD FW2407601 10.01.2025  </t>
  </si>
  <si>
    <t xml:space="preserve">Forward Waluta PLN-&gt;USD FW2407632 10.01.2025  </t>
  </si>
  <si>
    <t xml:space="preserve">Forward Waluta PLN-&gt;USD FW2407933 10.01.2025  </t>
  </si>
  <si>
    <t xml:space="preserve">Forward Waluta PLN-&gt;USD FW2408069 10.01.2025  </t>
  </si>
  <si>
    <t xml:space="preserve">Forward Waluta PLN-&gt;USD FW2408115 10.01.2025  </t>
  </si>
  <si>
    <t xml:space="preserve">Forward Waluta PLN-&gt;USD FW2408269 10.01.2025  </t>
  </si>
  <si>
    <t xml:space="preserve">Forward Waluta PLN-&gt;USD FW2408294 10.01.2025  </t>
  </si>
  <si>
    <t xml:space="preserve">Forward Waluta PLN-&gt;USD FW2408324 10.01.2025  </t>
  </si>
  <si>
    <t xml:space="preserve">Forward Waluta PLN-&gt;USD FW2408339 10.01.2025  </t>
  </si>
  <si>
    <t xml:space="preserve">Forward Waluta PLN-&gt;USD FW2408408 10.01.2025  </t>
  </si>
  <si>
    <t xml:space="preserve">Forward Waluta PLN-&gt;USD FW2408431 10.01.2025  </t>
  </si>
  <si>
    <t xml:space="preserve">Forward Waluta PLN-&gt;USD FW2408458 10.01.2025  </t>
  </si>
  <si>
    <t xml:space="preserve">Forward Waluta PLN-&gt;USD FW2408490 10.01.2025  </t>
  </si>
  <si>
    <t xml:space="preserve">Forward Waluta PLN-&gt;USD FW2408558 10.01.2025  </t>
  </si>
  <si>
    <t xml:space="preserve">Forward Waluta PLN-&gt;USD FW2408565 10.01.2025  </t>
  </si>
  <si>
    <t xml:space="preserve">Forward Waluta USD-&gt;PLN FW2406895 10.01.2025  </t>
  </si>
  <si>
    <t>USD-&gt;PLN</t>
  </si>
  <si>
    <t xml:space="preserve">Forward Waluta USD-&gt;PLN FW2407543 05.02.2025  </t>
  </si>
  <si>
    <t xml:space="preserve">Forward Waluta USD-&gt;PLN FW2407544 05.02.2025  </t>
  </si>
  <si>
    <t xml:space="preserve">Forward Waluta USD-&gt;PLN FW2407662 10.01.2025  </t>
  </si>
  <si>
    <t xml:space="preserve">Forward Waluta USD-&gt;PLN FW2407663 10.01.2025  </t>
  </si>
  <si>
    <t xml:space="preserve">Forward Waluta USD-&gt;PLN FW2407741 10.01.2025  </t>
  </si>
  <si>
    <t xml:space="preserve">Forward Waluta USD-&gt;PLN FW2407836 10.01.2025  </t>
  </si>
  <si>
    <t xml:space="preserve">Forward Waluta USD-&gt;PLN FW2407858 10.01.2025  </t>
  </si>
  <si>
    <t xml:space="preserve">Forward Waluta USD-&gt;PLN FW2407859 10.01.2025  </t>
  </si>
  <si>
    <t xml:space="preserve">Forward Waluta USD-&gt;PLN FW2407890 10.01.2025  </t>
  </si>
  <si>
    <t xml:space="preserve">Forward Waluta USD-&gt;PLN FW2407988 10.01.2025  </t>
  </si>
  <si>
    <t xml:space="preserve">Forward Waluta USD-&gt;PLN FW2407989 10.01.2025  </t>
  </si>
  <si>
    <t xml:space="preserve">Forward Waluta USD-&gt;PLN FW2408030 10.01.2025  </t>
  </si>
  <si>
    <t xml:space="preserve">Forward Waluta USD-&gt;PLN FW2408095 10.01.2025  </t>
  </si>
  <si>
    <t xml:space="preserve">Forward Waluta USD-&gt;PLN FW2408312 10.01.2025  </t>
  </si>
  <si>
    <t xml:space="preserve">Forward Waluta USD-&gt;PLN FW2408313 10.01.2025  </t>
  </si>
  <si>
    <t xml:space="preserve">Forward Waluta USD-&gt;PLN FW2408373 10.01.2025  </t>
  </si>
  <si>
    <t xml:space="preserve">Forward Waluta USD-&gt;PLN FW2408532 10.01.2025  </t>
  </si>
  <si>
    <t xml:space="preserve">Forward Waluta EUR-&gt;PLN FW2408248 12.03.2025 </t>
  </si>
  <si>
    <t xml:space="preserve">Forward Waluta PLN-&gt;EUR FW2408497 12.03.2025 </t>
  </si>
  <si>
    <t xml:space="preserve">Forward Waluta USD-&gt;PLN FW2406895 10.01.2025 </t>
  </si>
  <si>
    <t xml:space="preserve">Forward Waluta USD-&gt;PLN FW2407544 05.02.2025 </t>
  </si>
  <si>
    <t xml:space="preserve">Forward Waluta PLN-&gt;USD FW2407567 10.01.2025 </t>
  </si>
  <si>
    <t xml:space="preserve">Forward Waluta PLN-&gt;USD FW2407600 10.01.2025 </t>
  </si>
  <si>
    <t xml:space="preserve">Forward Waluta PLN-&gt;USD FW2407601 10.01.2025 </t>
  </si>
  <si>
    <t xml:space="preserve">Forward Waluta PLN-&gt;USD FW2407632 10.01.2025 </t>
  </si>
  <si>
    <t xml:space="preserve">Forward Waluta PLN-&gt;USD FW2407933 10.01.2025 </t>
  </si>
  <si>
    <t xml:space="preserve">Forward Waluta USD-&gt;PLN FW2407988 10.01.2025 </t>
  </si>
  <si>
    <t xml:space="preserve">Forward Waluta PLN-&gt;USD FW2408069 10.01.2025 </t>
  </si>
  <si>
    <t xml:space="preserve">Forward Waluta PLN-&gt;USD FW2408294 10.01.2025 </t>
  </si>
  <si>
    <t xml:space="preserve">Forward Waluta USD-&gt;PLN FW2408312 10.01.2025 </t>
  </si>
  <si>
    <t xml:space="preserve">Forward Waluta PLN-&gt;USD FW2408324 10.01.2025 </t>
  </si>
  <si>
    <t xml:space="preserve">Forward Waluta PLN-&gt;USD FW2408339 10.01.2025 </t>
  </si>
  <si>
    <t xml:space="preserve">Forward Waluta PLN-&gt;USD FW2408408 10.01.2025 </t>
  </si>
  <si>
    <t xml:space="preserve">Forward Waluta PLN-&gt;USD FW2408431 10.01.2025 </t>
  </si>
  <si>
    <t xml:space="preserve">Forward Waluta PLN-&gt;USD FW2408458 10.01.2025 </t>
  </si>
  <si>
    <t xml:space="preserve">Forward Waluta PLN-&gt;USD FW2408490 10.01.2025 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</si>
  <si>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</si>
  <si>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</si>
  <si>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</si>
  <si>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</si>
  <si>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</si>
  <si>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</si>
  <si>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</si>
  <si>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</si>
  <si>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</si>
  <si>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</si>
  <si>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</si>
  <si>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</si>
  <si>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</si>
  <si>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</si>
  <si>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</si>
  <si>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Wynik z operacji przypadający na jednostkę uczestnictwa</t>
  </si>
  <si>
    <t>Pekao Megatrendy   (subfundusz w Pekao 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</si>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</sst>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z_ł_-;\-* #,##0.00\ _z_ł_-;_-* &quot;-&quot;??\ _z_ł_-;_-@_-"/>
    <numFmt numFmtId="165" formatCode="##0.00\%"/>
    <numFmt numFmtId="166" formatCode="[&gt;=1]#,##0;[&gt;0]#0.000;0"/>
    <numFmt numFmtId="169" formatCode="#,##0.000"/>
    <numFmt numFmtId="175" formatCode="#,##0."/>
    <numFmt numFmtId="177" formatCode="#,##0_ ;[Red]\-#,##0\ "/>
    <numFmt numFmtId="185" formatCode="d/mm/yyyy"/>
  </numFmts>
  <fonts count="37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/>
      <name val="Czcionka tekstu podstawowego"/>
      <charset val="238"/>
    </font>
    <font>
      <b/>
      <sz val="11"/>
      <color theme="0" tint="-0.249977111117893"/>
      <name val="Czcionka tekstu podstawowego"/>
      <charset val="238"/>
    </font>
    <font>
      <b/>
      <sz val="10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7192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hair">
        <color theme="0" tint="-0.1498764000366222"/>
      </top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</borders>
  <cellStyleXfs count="40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>
      <alignment vertical="top"/>
    </xf>
    <xf numFmtId="0" fontId="6" fillId="0" borderId="0"/>
    <xf numFmtId="0" fontId="7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5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22" fillId="0" borderId="0" applyNumberFormat="0" applyFill="0" applyBorder="0" applyAlignment="0" applyProtection="0">
      <alignment vertical="top"/>
    </xf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/>
    <xf numFmtId="9" fontId="36" fillId="0" borderId="0" applyFont="0" applyFill="0" applyBorder="0" applyAlignment="0" applyProtection="0"/>
  </cellStyleXfs>
  <cellXfs count="118">
    <xf numFmtId="0" fontId="0" fillId="0" borderId="0" xfId="0"/>
    <xf numFmtId="0" fontId="4" fillId="0" borderId="0" xfId="0" applyFont="1"/>
    <xf numFmtId="0" fontId="10" fillId="0" borderId="0" xfId="0" applyFont="1"/>
    <xf numFmtId="0" fontId="13" fillId="0" borderId="0" xfId="0" applyFont="1"/>
    <xf numFmtId="4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0" fontId="3" fillId="0" borderId="0" xfId="0" applyFont="1"/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1"/>
    </xf>
    <xf numFmtId="3" fontId="12" fillId="0" borderId="1" xfId="0" applyNumberFormat="1" applyFont="1" applyBorder="1" applyAlignment="1">
      <alignment horizontal="left" vertical="center" wrapText="1"/>
    </xf>
    <xf numFmtId="166" fontId="12" fillId="0" borderId="1" xfId="0" applyNumberFormat="1" applyFont="1" applyBorder="1" applyAlignment="1">
      <alignment horizontal="right" vertical="center" wrapText="1"/>
    </xf>
    <xf numFmtId="0" fontId="14" fillId="0" borderId="1" xfId="0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horizontal="right" vertical="center" wrapText="1"/>
    </xf>
    <xf numFmtId="165" fontId="14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2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/>
    </xf>
    <xf numFmtId="1" fontId="12" fillId="0" borderId="2" xfId="0" applyNumberFormat="1" applyFont="1" applyBorder="1" applyAlignment="1">
      <alignment vertical="center" wrapText="1"/>
    </xf>
    <xf numFmtId="0" fontId="7" fillId="0" borderId="1" xfId="1" applyNumberFormat="1" applyFont="1" applyFill="1" applyBorder="1" applyAlignment="1">
      <alignment horizontal="left" vertical="center" wrapText="1" indent="1"/>
    </xf>
    <xf numFmtId="0" fontId="7" fillId="0" borderId="1" xfId="1" applyNumberFormat="1" applyFont="1" applyFill="1" applyBorder="1" applyAlignment="1">
      <alignment horizontal="left" vertical="center" wrapText="1" indent="2"/>
    </xf>
    <xf numFmtId="0" fontId="7" fillId="3" borderId="1" xfId="1" applyNumberFormat="1" applyFont="1" applyFill="1" applyBorder="1" applyAlignment="1">
      <alignment horizontal="left" vertical="center" wrapText="1" indent="2"/>
    </xf>
    <xf numFmtId="0" fontId="15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 indent="1"/>
    </xf>
    <xf numFmtId="0" fontId="14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 indent="1"/>
    </xf>
    <xf numFmtId="0" fontId="7" fillId="2" borderId="0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3" fontId="8" fillId="0" borderId="2" xfId="0" applyNumberFormat="1" applyFont="1" applyBorder="1" applyAlignment="1">
      <alignment horizontal="right" vertical="center" shrinkToFit="1"/>
    </xf>
    <xf numFmtId="165" fontId="8" fillId="0" borderId="2" xfId="0" applyNumberFormat="1" applyFont="1" applyBorder="1" applyAlignment="1">
      <alignment horizontal="right" vertical="center" shrinkToFit="1"/>
    </xf>
    <xf numFmtId="3" fontId="11" fillId="0" borderId="2" xfId="1" applyNumberFormat="1" applyFont="1" applyFill="1" applyBorder="1" applyAlignment="1">
      <alignment horizontal="right" vertical="center" shrinkToFit="1"/>
    </xf>
    <xf numFmtId="165" fontId="11" fillId="0" borderId="2" xfId="1" applyNumberFormat="1" applyFont="1" applyFill="1" applyBorder="1" applyAlignment="1">
      <alignment horizontal="right" vertical="center" shrinkToFit="1"/>
    </xf>
    <xf numFmtId="3" fontId="9" fillId="0" borderId="1" xfId="0" applyNumberFormat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right" vertical="center" shrinkToFit="1"/>
    </xf>
    <xf numFmtId="169" fontId="8" fillId="0" borderId="2" xfId="0" applyNumberFormat="1" applyFont="1" applyBorder="1" applyAlignment="1">
      <alignment horizontal="right" vertical="center" shrinkToFit="1"/>
    </xf>
    <xf numFmtId="4" fontId="8" fillId="2" borderId="2" xfId="0" applyNumberFormat="1" applyFont="1" applyFill="1" applyBorder="1" applyAlignment="1">
      <alignment horizontal="right" vertical="center" shrinkToFit="1"/>
    </xf>
    <xf numFmtId="4" fontId="8" fillId="0" borderId="2" xfId="0" applyNumberFormat="1" applyFont="1" applyBorder="1" applyAlignment="1">
      <alignment horizontal="right" vertical="center" shrinkToFit="1"/>
    </xf>
    <xf numFmtId="3" fontId="7" fillId="0" borderId="1" xfId="1" applyNumberFormat="1" applyFont="1" applyFill="1" applyBorder="1" applyAlignment="1">
      <alignment horizontal="right" vertical="center" shrinkToFit="1"/>
    </xf>
    <xf numFmtId="3" fontId="7" fillId="3" borderId="1" xfId="1" applyNumberFormat="1" applyFont="1" applyFill="1" applyBorder="1" applyAlignment="1">
      <alignment horizontal="right" vertical="center" shrinkToFit="1"/>
    </xf>
    <xf numFmtId="1" fontId="7" fillId="0" borderId="0" xfId="1" applyNumberFormat="1" applyFont="1" applyFill="1" applyBorder="1" applyAlignment="1">
      <alignment horizontal="right" vertical="center" shrinkToFit="1"/>
    </xf>
    <xf numFmtId="4" fontId="7" fillId="0" borderId="2" xfId="1" applyNumberFormat="1" applyFont="1" applyFill="1" applyBorder="1" applyAlignment="1">
      <alignment horizontal="right" vertical="center" shrinkToFit="1"/>
    </xf>
    <xf numFmtId="14" fontId="12" fillId="0" borderId="3" xfId="0" applyNumberFormat="1" applyFont="1" applyBorder="1" applyAlignment="1">
      <alignment horizontal="center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4" fillId="0" borderId="0" xfId="0" applyFont="1"/>
    <xf numFmtId="0" fontId="24" fillId="0" borderId="0" xfId="7" applyFont="1" applyFill="1" applyAlignment="1" applyProtection="1"/>
    <xf numFmtId="0" fontId="25" fillId="4" borderId="2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14" fontId="23" fillId="4" borderId="1" xfId="0" applyNumberFormat="1" applyFont="1" applyFill="1" applyBorder="1" applyAlignment="1">
      <alignment horizontal="center" vertical="center" wrapText="1"/>
    </xf>
    <xf numFmtId="0" fontId="26" fillId="4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75" fontId="18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 indent="1"/>
    </xf>
    <xf numFmtId="0" fontId="29" fillId="4" borderId="1" xfId="1" applyNumberFormat="1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0" fontId="30" fillId="4" borderId="2" xfId="0" applyFont="1" applyFill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 indent="1"/>
    </xf>
    <xf numFmtId="0" fontId="32" fillId="0" borderId="1" xfId="0" applyFont="1" applyBorder="1" applyAlignment="1">
      <alignment horizontal="left" vertical="center" wrapText="1" indent="1"/>
    </xf>
    <xf numFmtId="3" fontId="19" fillId="0" borderId="1" xfId="0" applyNumberFormat="1" applyFont="1" applyBorder="1" applyAlignment="1">
      <alignment horizontal="left" vertical="center" wrapText="1"/>
    </xf>
    <xf numFmtId="177" fontId="8" fillId="0" borderId="2" xfId="0" applyNumberFormat="1" applyFont="1" applyBorder="1" applyAlignment="1">
      <alignment horizontal="right" vertical="center" shrinkToFit="1"/>
    </xf>
    <xf numFmtId="177" fontId="12" fillId="0" borderId="1" xfId="0" applyNumberFormat="1" applyFont="1" applyBorder="1" applyAlignment="1">
      <alignment horizontal="right" vertical="center" wrapText="1"/>
    </xf>
    <xf numFmtId="177" fontId="13" fillId="0" borderId="0" xfId="0" applyNumberFormat="1" applyFont="1" applyAlignment="1">
      <alignment horizontal="right" vertical="center"/>
    </xf>
    <xf numFmtId="177" fontId="20" fillId="0" borderId="0" xfId="0" applyNumberFormat="1" applyFont="1" applyAlignment="1">
      <alignment horizontal="right" vertical="center"/>
    </xf>
    <xf numFmtId="177" fontId="12" fillId="0" borderId="0" xfId="0" applyNumberFormat="1" applyFont="1" applyAlignment="1">
      <alignment horizontal="center" vertical="center" wrapText="1"/>
    </xf>
    <xf numFmtId="0" fontId="23" fillId="4" borderId="1" xfId="1" applyNumberFormat="1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vertical="center" wrapText="1"/>
    </xf>
    <xf numFmtId="3" fontId="17" fillId="0" borderId="1" xfId="0" applyNumberFormat="1" applyFont="1" applyBorder="1" applyAlignment="1">
      <alignment horizontal="right" vertical="center" wrapText="1"/>
    </xf>
    <xf numFmtId="177" fontId="17" fillId="0" borderId="1" xfId="0" applyNumberFormat="1" applyFont="1" applyBorder="1" applyAlignment="1">
      <alignment horizontal="right" vertical="center" wrapText="1"/>
    </xf>
    <xf numFmtId="165" fontId="17" fillId="0" borderId="1" xfId="0" applyNumberFormat="1" applyFont="1" applyBorder="1" applyAlignment="1">
      <alignment horizontal="right" vertical="center" wrapText="1"/>
    </xf>
    <xf numFmtId="0" fontId="33" fillId="0" borderId="1" xfId="0" applyFont="1" applyBorder="1" applyAlignment="1">
      <alignment horizontal="left" vertical="center" wrapText="1" indent="1"/>
    </xf>
    <xf numFmtId="3" fontId="33" fillId="0" borderId="1" xfId="0" applyNumberFormat="1" applyFont="1" applyBorder="1" applyAlignment="1">
      <alignment horizontal="right" vertical="center" wrapText="1"/>
    </xf>
    <xf numFmtId="177" fontId="33" fillId="0" borderId="1" xfId="0" applyNumberFormat="1" applyFont="1" applyBorder="1" applyAlignment="1">
      <alignment horizontal="right" vertical="center" wrapText="1"/>
    </xf>
    <xf numFmtId="165" fontId="33" fillId="0" borderId="1" xfId="0" applyNumberFormat="1" applyFont="1" applyBorder="1" applyAlignment="1">
      <alignment horizontal="right" vertical="center" wrapText="1"/>
    </xf>
    <xf numFmtId="3" fontId="33" fillId="0" borderId="2" xfId="0" applyNumberFormat="1" applyFont="1" applyBorder="1" applyAlignment="1">
      <alignment vertical="center" wrapText="1"/>
    </xf>
    <xf numFmtId="1" fontId="34" fillId="0" borderId="2" xfId="0" applyNumberFormat="1" applyFont="1" applyBorder="1" applyAlignment="1">
      <alignment vertical="center" wrapText="1"/>
    </xf>
    <xf numFmtId="3" fontId="34" fillId="0" borderId="2" xfId="0" applyNumberFormat="1" applyFont="1" applyBorder="1" applyAlignment="1">
      <alignment horizontal="right" vertical="center" wrapText="1"/>
    </xf>
    <xf numFmtId="177" fontId="34" fillId="0" borderId="2" xfId="0" applyNumberFormat="1" applyFont="1" applyBorder="1" applyAlignment="1">
      <alignment horizontal="right" vertical="center" wrapText="1"/>
    </xf>
    <xf numFmtId="165" fontId="34" fillId="0" borderId="2" xfId="0" applyNumberFormat="1" applyFont="1" applyBorder="1" applyAlignment="1">
      <alignment horizontal="right" vertical="center" wrapText="1"/>
    </xf>
    <xf numFmtId="1" fontId="33" fillId="0" borderId="2" xfId="0" applyNumberFormat="1" applyFont="1" applyBorder="1" applyAlignment="1">
      <alignment vertical="center" wrapText="1"/>
    </xf>
    <xf numFmtId="185" fontId="12" fillId="0" borderId="3" xfId="0" applyNumberFormat="1" applyFont="1" applyBorder="1" applyAlignment="1">
      <alignment horizontal="center" vertical="center" shrinkToFit="1"/>
    </xf>
    <xf numFmtId="0" fontId="21" fillId="4" borderId="0" xfId="0" applyFont="1" applyFill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 applyAlignment="1">
      <alignment horizontal="center" shrinkToFit="1"/>
    </xf>
    <xf numFmtId="14" fontId="23" fillId="4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7" fillId="0" borderId="6" xfId="0" applyFont="1" applyBorder="1" applyAlignment="1">
      <alignment horizontal="left" vertical="center"/>
    </xf>
    <xf numFmtId="0" fontId="27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4" fontId="12" fillId="0" borderId="0" xfId="0" applyNumberFormat="1" applyFont="1" applyAlignment="1">
      <alignment horizontal="left" vertical="top" wrapText="1"/>
    </xf>
    <xf numFmtId="4" fontId="17" fillId="0" borderId="8" xfId="0" applyNumberFormat="1" applyFont="1" applyBorder="1" applyAlignment="1">
      <alignment horizontal="justify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26" fillId="4" borderId="1" xfId="0" applyFont="1" applyFill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 vertical="center" shrinkToFit="1"/>
    </xf>
    <xf numFmtId="169" fontId="12" fillId="0" borderId="1" xfId="0" applyNumberFormat="1" applyFont="1" applyBorder="1" applyAlignment="1">
      <alignment horizontal="right" vertical="center" shrinkToFit="1"/>
    </xf>
    <xf numFmtId="169" fontId="12" fillId="0" borderId="6" xfId="0" applyNumberFormat="1" applyFont="1" applyBorder="1" applyAlignment="1">
      <alignment horizontal="right" vertical="center" shrinkToFit="1"/>
    </xf>
    <xf numFmtId="169" fontId="12" fillId="0" borderId="5" xfId="0" applyNumberFormat="1" applyFont="1" applyBorder="1" applyAlignment="1">
      <alignment horizontal="right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4" fontId="12" fillId="0" borderId="3" xfId="0" applyNumberFormat="1" applyFont="1" applyBorder="1" applyAlignment="1">
      <alignment horizontal="right" vertical="center" indent="1" shrinkToFit="1"/>
    </xf>
    <xf numFmtId="165" fontId="12" fillId="0" borderId="4" xfId="0" applyNumberFormat="1" applyFont="1" applyBorder="1" applyAlignment="1">
      <alignment horizontal="right" vertical="center" indent="1" shrinkToFit="1"/>
    </xf>
    <xf numFmtId="165" fontId="14" fillId="0" borderId="4" xfId="0" applyNumberFormat="1" applyFont="1" applyBorder="1" applyAlignment="1">
      <alignment horizontal="right" vertical="center" shrinkToFit="1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40">
    <cellStyle name="˙˙˙" xfId="4" xr:uid="{00000000-0005-0000-0000-000000000000}"/>
    <cellStyle name="Dziesiętny" xfId="1" builtinId="3"/>
    <cellStyle name="Dziesiętny 2" xfId="10" xr:uid="{00000000-0005-0000-0000-000002000000}"/>
    <cellStyle name="Dziesiętny 3" xfId="15" xr:uid="{00000000-0005-0000-0000-000003000000}"/>
    <cellStyle name="Hiperłącze" xfId="7" builtinId="8"/>
    <cellStyle name="Hiperłącze 2" xfId="25" xr:uid="{00000000-0005-0000-0000-000005000000}"/>
    <cellStyle name="Hiperłącze 3" xfId="37" xr:uid="{474FD27D-B722-4957-A6AF-29E36EB673A2}"/>
    <cellStyle name="Normal_Book2" xfId="5" xr:uid="{00000000-0005-0000-0000-000006000000}"/>
    <cellStyle name="Normalny" xfId="0" builtinId="0"/>
    <cellStyle name="Normalny 12" xfId="11" xr:uid="{00000000-0005-0000-0000-000008000000}"/>
    <cellStyle name="Normalny 12 2" xfId="22" xr:uid="{00000000-0005-0000-0000-000009000000}"/>
    <cellStyle name="Normalny 19" xfId="35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9" xr:uid="{00000000-0005-0000-0000-00000D000000}"/>
    <cellStyle name="Normalny 2 2 2 2" xfId="38" xr:uid="{ACF30EAF-E734-4A33-848B-CC30C3AFB72B}"/>
    <cellStyle name="Normalny 2 3" xfId="8" xr:uid="{00000000-0005-0000-0000-00000E000000}"/>
    <cellStyle name="Normalny 2 3 2" xfId="26" xr:uid="{00000000-0005-0000-0000-00000F000000}"/>
    <cellStyle name="Normalny 2 4" xfId="34" xr:uid="{00000000-0005-0000-0000-000010000000}"/>
    <cellStyle name="Normalny 3" xfId="9" xr:uid="{00000000-0005-0000-0000-000011000000}"/>
    <cellStyle name="Normalny 3 2" xfId="16" xr:uid="{00000000-0005-0000-0000-000012000000}"/>
    <cellStyle name="Normalny 3 2 2" xfId="18" xr:uid="{00000000-0005-0000-0000-000013000000}"/>
    <cellStyle name="Normalny 3 3" xfId="17" xr:uid="{00000000-0005-0000-0000-000014000000}"/>
    <cellStyle name="Normalny 3 4" xfId="20" xr:uid="{00000000-0005-0000-0000-000015000000}"/>
    <cellStyle name="Normalny 3 5" xfId="23" xr:uid="{00000000-0005-0000-0000-000016000000}"/>
    <cellStyle name="Normalny 4" xfId="14" xr:uid="{00000000-0005-0000-0000-000017000000}"/>
    <cellStyle name="Normalny 5" xfId="24" xr:uid="{00000000-0005-0000-0000-000018000000}"/>
    <cellStyle name="Normalny 6" xfId="13" xr:uid="{00000000-0005-0000-0000-000019000000}"/>
    <cellStyle name="Normalny 6 3" xfId="30" xr:uid="{00000000-0005-0000-0000-00001A000000}"/>
    <cellStyle name="Normalny 7" xfId="33" xr:uid="{00000000-0005-0000-0000-00001B000000}"/>
    <cellStyle name="Normalny 8" xfId="36" xr:uid="{C973B9EB-B637-43C1-935E-C811E24BFA69}"/>
    <cellStyle name="Procentowy 2" xfId="19" xr:uid="{00000000-0005-0000-0000-00001E000000}"/>
    <cellStyle name="Procentowy 2 2" xfId="31" xr:uid="{00000000-0005-0000-0000-00001F000000}"/>
    <cellStyle name="Procentowy 2 3" xfId="27" xr:uid="{00000000-0005-0000-0000-000020000000}"/>
    <cellStyle name="Procentowy 3" xfId="12" xr:uid="{00000000-0005-0000-0000-000021000000}"/>
    <cellStyle name="Procentowy 4" xfId="21" xr:uid="{00000000-0005-0000-0000-000022000000}"/>
    <cellStyle name="Procentowy 5" xfId="39" xr:uid="{43B5D835-0AF9-48E4-904F-1D861F6FD434}"/>
    <cellStyle name="Procentowy 6" xfId="28" xr:uid="{00000000-0005-0000-0000-000023000000}"/>
    <cellStyle name="Procentowy 7" xfId="32" xr:uid="{00000000-0005-0000-0000-000024000000}"/>
    <cellStyle name="Styl 1" xfId="6" xr:uid="{00000000-0005-0000-0000-000025000000}"/>
  </cellStyles>
  <dxfs count="11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b/>
        <i val="0"/>
        <color rgb="FFD7192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1724239</xdr:colOff>
      <xdr:row>1</xdr:row>
      <xdr:rowOff>301712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344" y="17859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2">
    <pageSetUpPr fitToPage="1"/>
  </sheetPr>
  <dimension ref="D2:G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2" max="3" width="1.625" customWidth="1"/>
    <col min="5" max="5" width="5" customWidth="1"/>
    <col min="6" max="6" width="36.375" customWidth="1"/>
    <col min="8" max="8" width="1.375" customWidth="1"/>
  </cols>
  <sheetData>
    <row r="2" spans="4:7" ht="38.25" customHeight="1"/>
    <row r="3" spans="4:7" ht="56.25" customHeight="1">
      <c r="D3" s="89" t="str">
        <f ca="1">+IFERROR(Fund_Name_Full,"Nazwa sub/funduszu")</f>
        <v>Pekao Megatrendy   (subfundusz w Pekao FIO)</v>
      </c>
      <c r="E3" s="89"/>
      <c r="F3" s="89"/>
      <c r="G3" s="89"/>
    </row>
    <row r="4" spans="4:7" ht="7.5" customHeight="1"/>
    <row r="5" spans="4:7">
      <c r="D5" s="92" t="str">
        <f ca="1">IFERROR(OP_TG_1,"")&amp;Czy_przeliczone</f>
        <v>Sprawozdanie roczne - za okres roczny kończący się 31.12.2024</v>
      </c>
      <c r="E5" s="92"/>
      <c r="F5" s="92"/>
      <c r="G5" s="92"/>
    </row>
    <row r="7" spans="4:7" ht="15">
      <c r="D7" s="8" t="s">
        <v>25</v>
      </c>
    </row>
    <row r="9" spans="4:7">
      <c r="E9" s="52" t="s">
        <v>26</v>
      </c>
      <c r="F9" s="52"/>
    </row>
    <row r="10" spans="4:7">
      <c r="E10" s="52"/>
      <c r="F10" s="53" t="s">
        <v>51</v>
      </c>
    </row>
    <row r="11" spans="4:7">
      <c r="E11" s="52"/>
      <c r="F11" s="53" t="s">
        <v>27</v>
      </c>
    </row>
    <row r="12" spans="4:7">
      <c r="E12" s="52"/>
      <c r="F12" s="53" t="s">
        <v>28</v>
      </c>
    </row>
    <row r="13" spans="4:7">
      <c r="E13" s="91" t="s">
        <v>1</v>
      </c>
      <c r="F13" s="91"/>
    </row>
    <row r="14" spans="4:7">
      <c r="E14" s="91" t="s">
        <v>29</v>
      </c>
      <c r="F14" s="91"/>
    </row>
    <row r="15" spans="4:7">
      <c r="E15" s="91" t="s">
        <v>5</v>
      </c>
      <c r="F15" s="91"/>
    </row>
    <row r="17" spans="4:7">
      <c r="D17" s="1" t="str">
        <f ca="1">+"Warszawa, "&amp;IFERROR(TEXT(Fund_Data_Oświadczenia,"mmmm rrrr"),"")</f>
        <v>Warszawa, marzec 2025</v>
      </c>
    </row>
    <row r="18" spans="4:7" ht="3.75" customHeight="1"/>
    <row r="19" spans="4:7">
      <c r="D19" s="90" t="s">
        <v>30</v>
      </c>
      <c r="E19" s="90"/>
      <c r="F19" s="90"/>
      <c r="G19" s="90"/>
    </row>
    <row r="20" spans="4:7" ht="6" customHeight="1">
      <c r="D20" s="90"/>
      <c r="E20" s="90"/>
      <c r="F20" s="90"/>
      <c r="G20" s="90"/>
    </row>
  </sheetData>
  <mergeCells count="6">
    <mergeCell ref="D3:G3"/>
    <mergeCell ref="D19:G20"/>
    <mergeCell ref="E13:F13"/>
    <mergeCell ref="E14:F14"/>
    <mergeCell ref="E15:F15"/>
    <mergeCell ref="D5:G5"/>
  </mergeCells>
  <conditionalFormatting sqref="D5:G5">
    <cfRule type="containsText" dxfId="10" priority="1" operator="containsText" text="przelicz">
      <formula>NOT(ISERROR(SEARCH("przelicz",D5)))</formula>
    </cfRule>
  </conditionalFormatting>
  <hyperlinks>
    <hyperlink ref="F10" location="T_Tabela_Główna" display="Tabela główna" xr:uid="{00000000-0004-0000-0000-000000000000}"/>
    <hyperlink ref="F12" location="T_Tabele_DODATKOWE" display="Tabele dodatkowe" xr:uid="{00000000-0004-0000-0000-000001000000}"/>
    <hyperlink ref="E13" location="T_BILANS" display="Bilans" xr:uid="{00000000-0004-0000-0000-000002000000}"/>
    <hyperlink ref="E14" location="T_RACHUNEK_WYNIKU" display="Rachunek wyniku" xr:uid="{00000000-0004-0000-0000-000003000000}"/>
    <hyperlink ref="E15" location="T_ZESTAWIENIE" display="Zestawienie zmian" xr:uid="{00000000-0004-0000-0000-000004000000}"/>
    <hyperlink ref="F11" location="T_Tabele_UZUPEŁNIAJĄCE" display="Tabele szczegółowe" xr:uid="{00000000-0004-0000-0000-000005000000}"/>
    <hyperlink ref="D19:G20" r:id="rId1" display="sprawozdania w internecie (www.pekaotfi.pl)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3">
    <tabColor indexed="10"/>
    <pageSetUpPr fitToPage="1"/>
  </sheetPr>
  <dimension ref="A1:S30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0" hidden="1" customWidth="1"/>
    <col min="20" max="16384" width="9" hidden="1"/>
  </cols>
  <sheetData>
    <row r="1" spans="1:14" s="117" customFormat="1" ht="22.5" customHeight="1">
      <c r="A1" s="116"/>
      <c r="B1" s="116"/>
    </row>
    <row r="2" spans="1:14" ht="47.25" customHeight="1">
      <c r="B2" s="89" t="s">
        <v>274</v>
      </c>
      <c r="C2" s="89"/>
      <c r="D2" s="89"/>
      <c r="E2" s="89"/>
    </row>
    <row r="3" spans="1:14">
      <c r="B3" s="96" t="s">
        <v>275</v>
      </c>
      <c r="C3" s="96"/>
      <c r="D3" s="96"/>
      <c r="E3" s="96"/>
    </row>
    <row r="4" spans="1:14" ht="15">
      <c r="B4" s="61" t="s">
        <v>20</v>
      </c>
      <c r="C4" s="1"/>
    </row>
    <row r="5" spans="1:14" ht="6" customHeight="1"/>
    <row r="6" spans="1:14">
      <c r="B6" s="54"/>
      <c r="C6" s="93">
        <v>45657</v>
      </c>
      <c r="D6" s="93"/>
      <c r="E6" s="93"/>
      <c r="F6" s="93">
        <v>45291</v>
      </c>
      <c r="G6" s="93"/>
      <c r="H6" s="93"/>
      <c r="I6" s="94"/>
      <c r="J6" s="94"/>
      <c r="K6" s="94"/>
      <c r="L6" s="94"/>
      <c r="M6" s="94"/>
      <c r="N6" s="94"/>
    </row>
    <row r="7" spans="1:14" ht="63.75">
      <c r="B7" s="55" t="s">
        <v>167</v>
      </c>
      <c r="C7" s="55" t="s">
        <v>59</v>
      </c>
      <c r="D7" s="55" t="s">
        <v>60</v>
      </c>
      <c r="E7" s="55" t="s">
        <v>61</v>
      </c>
      <c r="F7" s="55" t="s">
        <v>59</v>
      </c>
      <c r="G7" s="55" t="s">
        <v>60</v>
      </c>
      <c r="H7" s="55" t="s">
        <v>61</v>
      </c>
    </row>
    <row r="8" spans="1:14">
      <c r="B8" s="20" t="s">
        <v>33</v>
      </c>
      <c r="C8" s="34">
        <v>112887</v>
      </c>
      <c r="D8" s="34">
        <v>126214</v>
      </c>
      <c r="E8" s="35">
        <v>89.55</v>
      </c>
      <c r="F8" s="68">
        <v>114170</v>
      </c>
      <c r="G8" s="68">
        <v>126816</v>
      </c>
      <c r="H8" s="35">
        <v>86.61</v>
      </c>
    </row>
    <row r="9" spans="1:14">
      <c r="B9" s="20" t="s">
        <v>10</v>
      </c>
      <c r="C9" s="68">
        <v>0</v>
      </c>
      <c r="D9" s="68">
        <v>0</v>
      </c>
      <c r="E9" s="35">
        <v>0</v>
      </c>
      <c r="F9" s="68">
        <v>0</v>
      </c>
      <c r="G9" s="68">
        <v>0</v>
      </c>
      <c r="H9" s="35">
        <v>0</v>
      </c>
    </row>
    <row r="10" spans="1:14">
      <c r="B10" s="20" t="s">
        <v>11</v>
      </c>
      <c r="C10" s="68">
        <v>0</v>
      </c>
      <c r="D10" s="68">
        <v>0</v>
      </c>
      <c r="E10" s="35">
        <v>0</v>
      </c>
      <c r="F10" s="68">
        <v>0</v>
      </c>
      <c r="G10" s="68">
        <v>0</v>
      </c>
      <c r="H10" s="35">
        <v>0</v>
      </c>
    </row>
    <row r="11" spans="1:14">
      <c r="B11" s="20" t="s">
        <v>12</v>
      </c>
      <c r="C11" s="68">
        <v>0</v>
      </c>
      <c r="D11" s="68">
        <v>0</v>
      </c>
      <c r="E11" s="35">
        <v>0</v>
      </c>
      <c r="F11" s="68">
        <v>0</v>
      </c>
      <c r="G11" s="68">
        <v>0</v>
      </c>
      <c r="H11" s="35">
        <v>0</v>
      </c>
    </row>
    <row r="12" spans="1:14">
      <c r="B12" s="20" t="s">
        <v>13</v>
      </c>
      <c r="C12" s="68">
        <v>5468</v>
      </c>
      <c r="D12" s="68">
        <v>5503</v>
      </c>
      <c r="E12" s="35">
        <v>3.9</v>
      </c>
      <c r="F12" s="68">
        <v>5107</v>
      </c>
      <c r="G12" s="68">
        <v>5312</v>
      </c>
      <c r="H12" s="35">
        <v>3.63</v>
      </c>
    </row>
    <row r="13" spans="1:14">
      <c r="B13" s="20" t="s">
        <v>31</v>
      </c>
      <c r="C13" s="68">
        <v>0</v>
      </c>
      <c r="D13" s="68">
        <v>0</v>
      </c>
      <c r="E13" s="35">
        <v>0</v>
      </c>
      <c r="F13" s="68">
        <v>0</v>
      </c>
      <c r="G13" s="68">
        <v>0</v>
      </c>
      <c r="H13" s="35">
        <v>0</v>
      </c>
    </row>
    <row r="14" spans="1:14">
      <c r="B14" s="20" t="s">
        <v>14</v>
      </c>
      <c r="C14" s="68">
        <v>0</v>
      </c>
      <c r="D14" s="68">
        <v>0</v>
      </c>
      <c r="E14" s="35">
        <v>0</v>
      </c>
      <c r="F14" s="68">
        <v>0</v>
      </c>
      <c r="G14" s="68">
        <v>0</v>
      </c>
      <c r="H14" s="35">
        <v>0</v>
      </c>
    </row>
    <row r="15" spans="1:14">
      <c r="B15" s="20" t="s">
        <v>15</v>
      </c>
      <c r="C15" s="68">
        <v>0</v>
      </c>
      <c r="D15" s="68">
        <v>-1069</v>
      </c>
      <c r="E15" s="35">
        <v>-0.75</v>
      </c>
      <c r="F15" s="68">
        <v>0</v>
      </c>
      <c r="G15" s="68">
        <v>5138</v>
      </c>
      <c r="H15" s="35">
        <v>3.48</v>
      </c>
    </row>
    <row r="16" spans="1:14">
      <c r="B16" s="20" t="s">
        <v>34</v>
      </c>
      <c r="C16" s="68">
        <v>0</v>
      </c>
      <c r="D16" s="68">
        <v>0</v>
      </c>
      <c r="E16" s="35">
        <v>0</v>
      </c>
      <c r="F16" s="68">
        <v>0</v>
      </c>
      <c r="G16" s="68">
        <v>0</v>
      </c>
      <c r="H16" s="35">
        <v>0</v>
      </c>
    </row>
    <row r="17" spans="2:8">
      <c r="B17" s="20" t="s">
        <v>35</v>
      </c>
      <c r="C17" s="68">
        <v>0</v>
      </c>
      <c r="D17" s="68">
        <v>0</v>
      </c>
      <c r="E17" s="35">
        <v>0</v>
      </c>
      <c r="F17" s="68">
        <v>0</v>
      </c>
      <c r="G17" s="68">
        <v>0</v>
      </c>
      <c r="H17" s="35">
        <v>0</v>
      </c>
    </row>
    <row r="18" spans="2:8">
      <c r="B18" s="20" t="s">
        <v>36</v>
      </c>
      <c r="C18" s="68">
        <v>0</v>
      </c>
      <c r="D18" s="68">
        <v>0</v>
      </c>
      <c r="E18" s="35">
        <v>0</v>
      </c>
      <c r="F18" s="68">
        <v>0</v>
      </c>
      <c r="G18" s="68">
        <v>0</v>
      </c>
      <c r="H18" s="35">
        <v>0</v>
      </c>
    </row>
    <row r="19" spans="2:8">
      <c r="B19" s="20" t="s">
        <v>16</v>
      </c>
      <c r="C19" s="68">
        <v>0</v>
      </c>
      <c r="D19" s="68">
        <v>0</v>
      </c>
      <c r="E19" s="35">
        <v>0</v>
      </c>
      <c r="F19" s="68">
        <v>0</v>
      </c>
      <c r="G19" s="68">
        <v>0</v>
      </c>
      <c r="H19" s="35">
        <v>0</v>
      </c>
    </row>
    <row r="20" spans="2:8">
      <c r="B20" s="20" t="s">
        <v>37</v>
      </c>
      <c r="C20" s="68">
        <v>0</v>
      </c>
      <c r="D20" s="68">
        <v>0</v>
      </c>
      <c r="E20" s="35">
        <v>0</v>
      </c>
      <c r="F20" s="68">
        <v>0</v>
      </c>
      <c r="G20" s="68">
        <v>0</v>
      </c>
      <c r="H20" s="35">
        <v>0</v>
      </c>
    </row>
    <row r="21" spans="2:8">
      <c r="B21" s="20" t="s">
        <v>53</v>
      </c>
      <c r="C21" s="68">
        <v>0</v>
      </c>
      <c r="D21" s="68">
        <v>0</v>
      </c>
      <c r="E21" s="35">
        <v>0</v>
      </c>
      <c r="F21" s="68">
        <v>0</v>
      </c>
      <c r="G21" s="68">
        <v>0</v>
      </c>
      <c r="H21" s="35">
        <v>0</v>
      </c>
    </row>
    <row r="22" spans="2:8">
      <c r="B22" s="20" t="s">
        <v>38</v>
      </c>
      <c r="C22" s="68">
        <v>0</v>
      </c>
      <c r="D22" s="68">
        <v>0</v>
      </c>
      <c r="E22" s="35">
        <v>0</v>
      </c>
      <c r="F22" s="68">
        <v>0</v>
      </c>
      <c r="G22" s="68">
        <v>0</v>
      </c>
      <c r="H22" s="35">
        <v>0</v>
      </c>
    </row>
    <row r="23" spans="2:8">
      <c r="B23" s="20" t="s">
        <v>17</v>
      </c>
      <c r="C23" s="68">
        <v>0</v>
      </c>
      <c r="D23" s="68">
        <v>0</v>
      </c>
      <c r="E23" s="35">
        <v>0</v>
      </c>
      <c r="F23" s="68">
        <v>0</v>
      </c>
      <c r="G23" s="68">
        <v>0</v>
      </c>
      <c r="H23" s="35">
        <v>0</v>
      </c>
    </row>
    <row r="24" spans="2:8">
      <c r="B24" s="20" t="s">
        <v>39</v>
      </c>
      <c r="C24" s="68">
        <v>0</v>
      </c>
      <c r="D24" s="68">
        <v>0</v>
      </c>
      <c r="E24" s="35">
        <v>0</v>
      </c>
      <c r="F24" s="68">
        <v>0</v>
      </c>
      <c r="G24" s="68">
        <v>0</v>
      </c>
      <c r="H24" s="35">
        <v>0</v>
      </c>
    </row>
    <row r="25" spans="2:8">
      <c r="B25" s="20" t="s">
        <v>40</v>
      </c>
      <c r="C25" s="68">
        <v>0</v>
      </c>
      <c r="D25" s="68">
        <v>0</v>
      </c>
      <c r="E25" s="35">
        <v>0</v>
      </c>
      <c r="F25" s="68">
        <v>0</v>
      </c>
      <c r="G25" s="68">
        <v>0</v>
      </c>
      <c r="H25" s="35">
        <v>0</v>
      </c>
    </row>
    <row r="26" spans="2:8">
      <c r="B26" s="20" t="s">
        <v>41</v>
      </c>
      <c r="C26" s="68">
        <v>0</v>
      </c>
      <c r="D26" s="68">
        <v>0</v>
      </c>
      <c r="E26" s="35">
        <v>0</v>
      </c>
      <c r="F26" s="68">
        <v>0</v>
      </c>
      <c r="G26" s="68">
        <v>0</v>
      </c>
      <c r="H26" s="35">
        <v>0</v>
      </c>
    </row>
    <row r="27" spans="2:8">
      <c r="B27" s="20" t="s">
        <v>42</v>
      </c>
      <c r="C27" s="68">
        <v>0</v>
      </c>
      <c r="D27" s="68">
        <v>0</v>
      </c>
      <c r="E27" s="35">
        <v>0</v>
      </c>
      <c r="F27" s="68">
        <v>0</v>
      </c>
      <c r="G27" s="68">
        <v>0</v>
      </c>
      <c r="H27" s="35">
        <v>0</v>
      </c>
    </row>
    <row r="28" spans="2:8">
      <c r="B28" s="7" t="s">
        <v>111</v>
      </c>
      <c r="C28" s="68">
        <v>118355</v>
      </c>
      <c r="D28" s="68">
        <v>130648</v>
      </c>
      <c r="E28" s="37">
        <v>92.7</v>
      </c>
      <c r="F28" s="68">
        <v>119277</v>
      </c>
      <c r="G28" s="68">
        <v>137266</v>
      </c>
      <c r="H28" s="37">
        <v>93.72</v>
      </c>
    </row>
    <row r="29" spans="2:8" s="2" customFormat="1" ht="12.75">
      <c r="B29" s="95"/>
      <c r="C29" s="95"/>
      <c r="D29" s="95"/>
      <c r="E29" s="95"/>
    </row>
    <row r="30" spans="2:8" ht="6" customHeight="1"/>
  </sheetData>
  <mergeCells count="7">
    <mergeCell ref="F6:H6"/>
    <mergeCell ref="I6:K6"/>
    <mergeCell ref="L6:N6"/>
    <mergeCell ref="B29:E29"/>
    <mergeCell ref="B2:E2"/>
    <mergeCell ref="B3:E3"/>
    <mergeCell ref="C6:E6"/>
  </mergeCells>
  <conditionalFormatting sqref="C29:K29 I8:K28">
    <cfRule type="cellIs" dxfId="9" priority="215" operator="equal">
      <formula>0</formula>
    </cfRule>
  </conditionalFormatting>
  <conditionalFormatting sqref="C29:H29">
    <cfRule type="cellIs" dxfId="8" priority="216" operator="equal">
      <formula>0</formula>
    </cfRule>
  </conditionalFormatting>
  <conditionalFormatting sqref="C8:H28">
    <cfRule type="cellIs" dxfId="7" priority="1" operator="equal">
      <formula>0</formula>
    </cfRule>
  </conditionalFormatting>
  <conditionalFormatting sqref="C8:H28">
    <cfRule type="cellIs" dxfId="6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landscape" r:id="rId1"/>
  <headerFooter>
    <oddHeader>&amp;C&amp;8str. &amp;P / &amp;N&amp;R&amp;8&amp;A&amp;L&amp;7Pekao Megatrendy   (subfundusz w Pekao FIO)</oddHeader>
    <oddFooter>&amp;C&amp;8s.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tabColor indexed="10"/>
    <pageSetUpPr fitToPage="1"/>
  </sheetPr>
  <dimension ref="A1:Z118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25" customWidth="1"/>
    <col min="2" max="2" width="5.375" style="60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0" s="117" customFormat="1" ht="18.75" customHeight="1">
      <c r="A1" s="116"/>
      <c r="B1" s="116"/>
    </row>
    <row r="2" spans="1:10" ht="45" customHeight="1">
      <c r="C2" s="89" t="s">
        <v>274</v>
      </c>
      <c r="D2" s="89"/>
      <c r="E2" s="89"/>
      <c r="F2" s="89"/>
      <c r="G2" s="89"/>
      <c r="H2" s="89"/>
      <c r="I2" s="89"/>
      <c r="J2" s="89"/>
    </row>
    <row r="3" spans="1:10">
      <c r="C3" s="96" t="s">
        <v>275</v>
      </c>
      <c r="D3" s="96"/>
      <c r="E3" s="96"/>
      <c r="F3" s="96"/>
    </row>
    <row r="4" spans="1:10" ht="15">
      <c r="C4" s="61" t="s">
        <v>19</v>
      </c>
      <c r="D4" s="1"/>
    </row>
    <row r="5" spans="1:10" ht="6" customHeight="1"/>
    <row r="6" spans="1:10" ht="36">
      <c r="C6" s="56" t="s">
        <v>52</v>
      </c>
      <c r="D6" s="56" t="s">
        <v>55</v>
      </c>
      <c r="E6" s="56" t="s">
        <v>56</v>
      </c>
      <c r="F6" s="56" t="s">
        <v>57</v>
      </c>
      <c r="G6" s="56" t="s">
        <v>58</v>
      </c>
      <c r="H6" s="56" t="s">
        <v>59</v>
      </c>
      <c r="I6" s="56" t="s">
        <v>60</v>
      </c>
      <c r="J6" s="56" t="s">
        <v>61</v>
      </c>
    </row>
    <row r="7" spans="1:10">
      <c r="C7" s="66" t="s">
        <v>62</v>
      </c>
      <c r="D7" s="74"/>
      <c r="E7" s="74"/>
      <c r="F7" s="75"/>
      <c r="G7" s="74"/>
      <c r="H7" s="75">
        <v>85675</v>
      </c>
      <c r="I7" s="76">
        <v>99575</v>
      </c>
      <c r="J7" s="77">
        <v>70.650000000000006</v>
      </c>
    </row>
    <row r="8" spans="1:10" ht="22.5">
      <c r="B8" s="60">
        <v>1</v>
      </c>
      <c r="C8" s="9" t="s">
        <v>63</v>
      </c>
      <c r="D8" s="67" t="s">
        <v>62</v>
      </c>
      <c r="E8" s="13" t="s">
        <v>64</v>
      </c>
      <c r="F8" s="14">
        <v>2277</v>
      </c>
      <c r="G8" s="13" t="s">
        <v>65</v>
      </c>
      <c r="H8" s="10">
        <v>3016</v>
      </c>
      <c r="I8" s="69">
        <v>3285</v>
      </c>
      <c r="J8" s="11">
        <v>2.33</v>
      </c>
    </row>
    <row r="9" spans="1:10" ht="24">
      <c r="B9" s="60">
        <v>2</v>
      </c>
      <c r="C9" s="9" t="s">
        <v>66</v>
      </c>
      <c r="D9" s="67" t="s">
        <v>62</v>
      </c>
      <c r="E9" s="13" t="s">
        <v>67</v>
      </c>
      <c r="F9" s="14">
        <v>3171</v>
      </c>
      <c r="G9" s="13" t="s">
        <v>68</v>
      </c>
      <c r="H9" s="10">
        <v>2456</v>
      </c>
      <c r="I9" s="69">
        <v>2763</v>
      </c>
      <c r="J9" s="11">
        <v>1.96</v>
      </c>
    </row>
    <row r="10" spans="1:10" ht="24">
      <c r="B10" s="60">
        <v>3</v>
      </c>
      <c r="C10" s="9" t="s">
        <v>69</v>
      </c>
      <c r="D10" s="67" t="s">
        <v>62</v>
      </c>
      <c r="E10" s="13" t="s">
        <v>67</v>
      </c>
      <c r="F10" s="14">
        <v>4703</v>
      </c>
      <c r="G10" s="13" t="s">
        <v>68</v>
      </c>
      <c r="H10" s="10">
        <v>2244</v>
      </c>
      <c r="I10" s="69">
        <v>4232</v>
      </c>
      <c r="J10" s="11">
        <v>3</v>
      </c>
    </row>
    <row r="11" spans="1:10" ht="24">
      <c r="B11" s="60">
        <v>4</v>
      </c>
      <c r="C11" s="9" t="s">
        <v>70</v>
      </c>
      <c r="D11" s="67" t="s">
        <v>62</v>
      </c>
      <c r="E11" s="13" t="s">
        <v>67</v>
      </c>
      <c r="F11" s="14">
        <v>5913</v>
      </c>
      <c r="G11" s="13" t="s">
        <v>68</v>
      </c>
      <c r="H11" s="10">
        <v>4739</v>
      </c>
      <c r="I11" s="69">
        <v>5478</v>
      </c>
      <c r="J11" s="11">
        <v>3.89</v>
      </c>
    </row>
    <row r="12" spans="1:10" ht="24">
      <c r="B12" s="60">
        <v>5</v>
      </c>
      <c r="C12" s="9" t="s">
        <v>71</v>
      </c>
      <c r="D12" s="67" t="s">
        <v>62</v>
      </c>
      <c r="E12" s="13" t="s">
        <v>64</v>
      </c>
      <c r="F12" s="14">
        <v>1393</v>
      </c>
      <c r="G12" s="13" t="s">
        <v>68</v>
      </c>
      <c r="H12" s="10">
        <v>2221</v>
      </c>
      <c r="I12" s="69">
        <v>3008</v>
      </c>
      <c r="J12" s="11">
        <v>2.13</v>
      </c>
    </row>
    <row r="13" spans="1:10" ht="24">
      <c r="B13" s="60">
        <v>6</v>
      </c>
      <c r="C13" s="9" t="s">
        <v>72</v>
      </c>
      <c r="D13" s="67" t="s">
        <v>62</v>
      </c>
      <c r="E13" s="13" t="s">
        <v>67</v>
      </c>
      <c r="F13" s="14">
        <v>3136</v>
      </c>
      <c r="G13" s="13" t="s">
        <v>68</v>
      </c>
      <c r="H13" s="10">
        <v>2657</v>
      </c>
      <c r="I13" s="69">
        <v>5421</v>
      </c>
      <c r="J13" s="11">
        <v>3.85</v>
      </c>
    </row>
    <row r="14" spans="1:10" ht="24">
      <c r="B14" s="60">
        <v>7</v>
      </c>
      <c r="C14" s="9" t="s">
        <v>73</v>
      </c>
      <c r="D14" s="67" t="s">
        <v>62</v>
      </c>
      <c r="E14" s="13" t="s">
        <v>64</v>
      </c>
      <c r="F14" s="14">
        <v>11003</v>
      </c>
      <c r="G14" s="13" t="s">
        <v>68</v>
      </c>
      <c r="H14" s="10">
        <v>3457</v>
      </c>
      <c r="I14" s="69">
        <v>3235</v>
      </c>
      <c r="J14" s="11">
        <v>2.2999999999999998</v>
      </c>
    </row>
    <row r="15" spans="1:10" ht="24">
      <c r="B15" s="60">
        <v>8</v>
      </c>
      <c r="C15" s="9" t="s">
        <v>74</v>
      </c>
      <c r="D15" s="67" t="s">
        <v>62</v>
      </c>
      <c r="E15" s="13" t="s">
        <v>64</v>
      </c>
      <c r="F15" s="14">
        <v>6137</v>
      </c>
      <c r="G15" s="13" t="s">
        <v>68</v>
      </c>
      <c r="H15" s="10">
        <v>2586</v>
      </c>
      <c r="I15" s="69">
        <v>2920</v>
      </c>
      <c r="J15" s="11">
        <v>2.0699999999999998</v>
      </c>
    </row>
    <row r="16" spans="1:10" ht="24">
      <c r="B16" s="60">
        <v>9</v>
      </c>
      <c r="C16" s="9" t="s">
        <v>75</v>
      </c>
      <c r="D16" s="67" t="s">
        <v>62</v>
      </c>
      <c r="E16" s="13" t="s">
        <v>67</v>
      </c>
      <c r="F16" s="14">
        <v>4536</v>
      </c>
      <c r="G16" s="13" t="s">
        <v>68</v>
      </c>
      <c r="H16" s="10">
        <v>1625</v>
      </c>
      <c r="I16" s="69">
        <v>3521</v>
      </c>
      <c r="J16" s="11">
        <v>2.5</v>
      </c>
    </row>
    <row r="17" spans="2:10" ht="24">
      <c r="B17" s="60">
        <v>10</v>
      </c>
      <c r="C17" s="9" t="s">
        <v>76</v>
      </c>
      <c r="D17" s="67" t="s">
        <v>62</v>
      </c>
      <c r="E17" s="13" t="s">
        <v>67</v>
      </c>
      <c r="F17" s="14">
        <v>1855</v>
      </c>
      <c r="G17" s="13" t="s">
        <v>68</v>
      </c>
      <c r="H17" s="10">
        <v>2693</v>
      </c>
      <c r="I17" s="69">
        <v>4454</v>
      </c>
      <c r="J17" s="11">
        <v>3.16</v>
      </c>
    </row>
    <row r="18" spans="2:10" ht="24">
      <c r="B18" s="60">
        <v>11</v>
      </c>
      <c r="C18" s="9" t="s">
        <v>77</v>
      </c>
      <c r="D18" s="67" t="s">
        <v>62</v>
      </c>
      <c r="E18" s="13" t="s">
        <v>67</v>
      </c>
      <c r="F18" s="14">
        <v>254</v>
      </c>
      <c r="G18" s="13" t="s">
        <v>68</v>
      </c>
      <c r="H18" s="10">
        <v>172</v>
      </c>
      <c r="I18" s="69">
        <v>261</v>
      </c>
      <c r="J18" s="11">
        <v>0.19</v>
      </c>
    </row>
    <row r="19" spans="2:10" ht="24">
      <c r="B19" s="60">
        <v>12</v>
      </c>
      <c r="C19" s="9" t="s">
        <v>78</v>
      </c>
      <c r="D19" s="67" t="s">
        <v>62</v>
      </c>
      <c r="E19" s="13" t="s">
        <v>67</v>
      </c>
      <c r="F19" s="14">
        <v>496</v>
      </c>
      <c r="G19" s="13" t="s">
        <v>68</v>
      </c>
      <c r="H19" s="10">
        <v>1363</v>
      </c>
      <c r="I19" s="69">
        <v>1282</v>
      </c>
      <c r="J19" s="11">
        <v>0.91</v>
      </c>
    </row>
    <row r="20" spans="2:10" ht="24">
      <c r="B20" s="60">
        <v>13</v>
      </c>
      <c r="C20" s="9" t="s">
        <v>79</v>
      </c>
      <c r="D20" s="67" t="s">
        <v>62</v>
      </c>
      <c r="E20" s="13" t="s">
        <v>67</v>
      </c>
      <c r="F20" s="14">
        <v>1802</v>
      </c>
      <c r="G20" s="13" t="s">
        <v>68</v>
      </c>
      <c r="H20" s="10">
        <v>4191</v>
      </c>
      <c r="I20" s="69">
        <v>3587</v>
      </c>
      <c r="J20" s="11">
        <v>2.5499999999999998</v>
      </c>
    </row>
    <row r="21" spans="2:10" ht="24">
      <c r="B21" s="60">
        <v>14</v>
      </c>
      <c r="C21" s="9" t="s">
        <v>80</v>
      </c>
      <c r="D21" s="67" t="s">
        <v>62</v>
      </c>
      <c r="E21" s="13" t="s">
        <v>64</v>
      </c>
      <c r="F21" s="14">
        <v>2066</v>
      </c>
      <c r="G21" s="13" t="s">
        <v>68</v>
      </c>
      <c r="H21" s="10">
        <v>1974</v>
      </c>
      <c r="I21" s="69">
        <v>2457</v>
      </c>
      <c r="J21" s="11">
        <v>1.74</v>
      </c>
    </row>
    <row r="22" spans="2:10" ht="24">
      <c r="B22" s="60">
        <v>15</v>
      </c>
      <c r="C22" s="9" t="s">
        <v>81</v>
      </c>
      <c r="D22" s="67" t="s">
        <v>62</v>
      </c>
      <c r="E22" s="13" t="s">
        <v>64</v>
      </c>
      <c r="F22" s="14">
        <v>2462</v>
      </c>
      <c r="G22" s="13" t="s">
        <v>68</v>
      </c>
      <c r="H22" s="10">
        <v>2390</v>
      </c>
      <c r="I22" s="69">
        <v>2324</v>
      </c>
      <c r="J22" s="11">
        <v>1.65</v>
      </c>
    </row>
    <row r="23" spans="2:10" ht="24">
      <c r="B23" s="60">
        <v>16</v>
      </c>
      <c r="C23" s="9" t="s">
        <v>82</v>
      </c>
      <c r="D23" s="67" t="s">
        <v>62</v>
      </c>
      <c r="E23" s="13" t="s">
        <v>67</v>
      </c>
      <c r="F23" s="14">
        <v>2605</v>
      </c>
      <c r="G23" s="13" t="s">
        <v>68</v>
      </c>
      <c r="H23" s="10">
        <v>5154</v>
      </c>
      <c r="I23" s="69">
        <v>4751</v>
      </c>
      <c r="J23" s="11">
        <v>3.37</v>
      </c>
    </row>
    <row r="24" spans="2:10" ht="24">
      <c r="B24" s="60">
        <v>17</v>
      </c>
      <c r="C24" s="9" t="s">
        <v>83</v>
      </c>
      <c r="D24" s="67" t="s">
        <v>62</v>
      </c>
      <c r="E24" s="13" t="s">
        <v>67</v>
      </c>
      <c r="F24" s="14">
        <v>11419</v>
      </c>
      <c r="G24" s="13" t="s">
        <v>68</v>
      </c>
      <c r="H24" s="10">
        <v>6557</v>
      </c>
      <c r="I24" s="69">
        <v>5657</v>
      </c>
      <c r="J24" s="11">
        <v>4.01</v>
      </c>
    </row>
    <row r="25" spans="2:10" ht="24">
      <c r="B25" s="60">
        <v>18</v>
      </c>
      <c r="C25" s="9" t="s">
        <v>84</v>
      </c>
      <c r="D25" s="67" t="s">
        <v>62</v>
      </c>
      <c r="E25" s="13" t="s">
        <v>64</v>
      </c>
      <c r="F25" s="14">
        <v>698</v>
      </c>
      <c r="G25" s="13" t="s">
        <v>68</v>
      </c>
      <c r="H25" s="10">
        <v>380</v>
      </c>
      <c r="I25" s="69">
        <v>680</v>
      </c>
      <c r="J25" s="11">
        <v>0.48</v>
      </c>
    </row>
    <row r="26" spans="2:10" ht="24">
      <c r="B26" s="60">
        <v>19</v>
      </c>
      <c r="C26" s="9" t="s">
        <v>85</v>
      </c>
      <c r="D26" s="67" t="s">
        <v>62</v>
      </c>
      <c r="E26" s="13" t="s">
        <v>67</v>
      </c>
      <c r="F26" s="14">
        <v>1403</v>
      </c>
      <c r="G26" s="13" t="s">
        <v>68</v>
      </c>
      <c r="H26" s="10">
        <v>467</v>
      </c>
      <c r="I26" s="69">
        <v>677</v>
      </c>
      <c r="J26" s="11">
        <v>0.48</v>
      </c>
    </row>
    <row r="27" spans="2:10" ht="24">
      <c r="B27" s="60">
        <v>20</v>
      </c>
      <c r="C27" s="9" t="s">
        <v>86</v>
      </c>
      <c r="D27" s="67" t="s">
        <v>62</v>
      </c>
      <c r="E27" s="13" t="s">
        <v>64</v>
      </c>
      <c r="F27" s="14">
        <v>24487</v>
      </c>
      <c r="G27" s="13" t="s">
        <v>68</v>
      </c>
      <c r="H27" s="10">
        <v>4448</v>
      </c>
      <c r="I27" s="69">
        <v>5458</v>
      </c>
      <c r="J27" s="11">
        <v>3.87</v>
      </c>
    </row>
    <row r="28" spans="2:10" ht="24">
      <c r="B28" s="60">
        <v>21</v>
      </c>
      <c r="C28" s="9" t="s">
        <v>87</v>
      </c>
      <c r="D28" s="67" t="s">
        <v>62</v>
      </c>
      <c r="E28" s="13" t="s">
        <v>67</v>
      </c>
      <c r="F28" s="14">
        <v>7326</v>
      </c>
      <c r="G28" s="13" t="s">
        <v>68</v>
      </c>
      <c r="H28" s="10">
        <v>1486</v>
      </c>
      <c r="I28" s="69">
        <v>2839</v>
      </c>
      <c r="J28" s="11">
        <v>2.0099999999999998</v>
      </c>
    </row>
    <row r="29" spans="2:10" ht="24">
      <c r="B29" s="60">
        <v>22</v>
      </c>
      <c r="C29" s="9" t="s">
        <v>88</v>
      </c>
      <c r="D29" s="67" t="s">
        <v>62</v>
      </c>
      <c r="E29" s="13" t="s">
        <v>64</v>
      </c>
      <c r="F29" s="14">
        <v>6670</v>
      </c>
      <c r="G29" s="13" t="s">
        <v>68</v>
      </c>
      <c r="H29" s="10">
        <v>3451</v>
      </c>
      <c r="I29" s="69">
        <v>4224</v>
      </c>
      <c r="J29" s="11">
        <v>3</v>
      </c>
    </row>
    <row r="30" spans="2:10" ht="24">
      <c r="B30" s="60">
        <v>23</v>
      </c>
      <c r="C30" s="9" t="s">
        <v>89</v>
      </c>
      <c r="D30" s="67" t="s">
        <v>62</v>
      </c>
      <c r="E30" s="13" t="s">
        <v>67</v>
      </c>
      <c r="F30" s="14">
        <v>638</v>
      </c>
      <c r="G30" s="13" t="s">
        <v>68</v>
      </c>
      <c r="H30" s="10">
        <v>363</v>
      </c>
      <c r="I30" s="69">
        <v>637</v>
      </c>
      <c r="J30" s="11">
        <v>0.45</v>
      </c>
    </row>
    <row r="31" spans="2:10" ht="24">
      <c r="B31" s="60">
        <v>24</v>
      </c>
      <c r="C31" s="9" t="s">
        <v>90</v>
      </c>
      <c r="D31" s="67" t="s">
        <v>62</v>
      </c>
      <c r="E31" s="13" t="s">
        <v>67</v>
      </c>
      <c r="F31" s="14">
        <v>12041</v>
      </c>
      <c r="G31" s="13" t="s">
        <v>68</v>
      </c>
      <c r="H31" s="10">
        <v>3508</v>
      </c>
      <c r="I31" s="69">
        <v>3114</v>
      </c>
      <c r="J31" s="11">
        <v>2.21</v>
      </c>
    </row>
    <row r="32" spans="2:10" ht="24">
      <c r="B32" s="60">
        <v>25</v>
      </c>
      <c r="C32" s="9" t="s">
        <v>91</v>
      </c>
      <c r="D32" s="67" t="s">
        <v>62</v>
      </c>
      <c r="E32" s="13" t="s">
        <v>64</v>
      </c>
      <c r="F32" s="14">
        <v>2440</v>
      </c>
      <c r="G32" s="13" t="s">
        <v>68</v>
      </c>
      <c r="H32" s="10">
        <v>2732</v>
      </c>
      <c r="I32" s="69">
        <v>2860</v>
      </c>
      <c r="J32" s="11">
        <v>2.0299999999999998</v>
      </c>
    </row>
    <row r="33" spans="2:18" ht="24">
      <c r="B33" s="60">
        <v>26</v>
      </c>
      <c r="C33" s="9" t="s">
        <v>92</v>
      </c>
      <c r="D33" s="67" t="s">
        <v>62</v>
      </c>
      <c r="E33" s="13" t="s">
        <v>67</v>
      </c>
      <c r="F33" s="14">
        <v>156</v>
      </c>
      <c r="G33" s="13" t="s">
        <v>68</v>
      </c>
      <c r="H33" s="10">
        <v>2254</v>
      </c>
      <c r="I33" s="69">
        <v>3179</v>
      </c>
      <c r="J33" s="11">
        <v>2.2599999999999998</v>
      </c>
    </row>
    <row r="34" spans="2:18" ht="24">
      <c r="B34" s="60">
        <v>27</v>
      </c>
      <c r="C34" s="9" t="s">
        <v>93</v>
      </c>
      <c r="D34" s="67" t="s">
        <v>62</v>
      </c>
      <c r="E34" s="13" t="s">
        <v>67</v>
      </c>
      <c r="F34" s="14">
        <v>4899</v>
      </c>
      <c r="G34" s="13" t="s">
        <v>68</v>
      </c>
      <c r="H34" s="10">
        <v>3609</v>
      </c>
      <c r="I34" s="69">
        <v>3697</v>
      </c>
      <c r="J34" s="11">
        <v>2.62</v>
      </c>
    </row>
    <row r="35" spans="2:18" ht="24">
      <c r="B35" s="60">
        <v>28</v>
      </c>
      <c r="C35" s="9" t="s">
        <v>94</v>
      </c>
      <c r="D35" s="67" t="s">
        <v>62</v>
      </c>
      <c r="E35" s="13" t="s">
        <v>64</v>
      </c>
      <c r="F35" s="14">
        <v>6912</v>
      </c>
      <c r="G35" s="13" t="s">
        <v>68</v>
      </c>
      <c r="H35" s="10">
        <v>3927</v>
      </c>
      <c r="I35" s="69">
        <v>3948</v>
      </c>
      <c r="J35" s="11">
        <v>2.8</v>
      </c>
    </row>
    <row r="36" spans="2:18" ht="24">
      <c r="B36" s="60">
        <v>29</v>
      </c>
      <c r="C36" s="9" t="s">
        <v>95</v>
      </c>
      <c r="D36" s="67" t="s">
        <v>62</v>
      </c>
      <c r="E36" s="13" t="s">
        <v>67</v>
      </c>
      <c r="F36" s="14">
        <v>12780</v>
      </c>
      <c r="G36" s="13" t="s">
        <v>68</v>
      </c>
      <c r="H36" s="10">
        <v>4137</v>
      </c>
      <c r="I36" s="69">
        <v>3786</v>
      </c>
      <c r="J36" s="11">
        <v>2.69</v>
      </c>
    </row>
    <row r="37" spans="2:18" ht="24">
      <c r="B37" s="60">
        <v>30</v>
      </c>
      <c r="C37" s="9" t="s">
        <v>96</v>
      </c>
      <c r="D37" s="67" t="s">
        <v>62</v>
      </c>
      <c r="E37" s="13" t="s">
        <v>67</v>
      </c>
      <c r="F37" s="14">
        <v>5519</v>
      </c>
      <c r="G37" s="13" t="s">
        <v>68</v>
      </c>
      <c r="H37" s="10">
        <v>5418</v>
      </c>
      <c r="I37" s="69">
        <v>5840</v>
      </c>
      <c r="J37" s="11">
        <v>4.1399999999999997</v>
      </c>
    </row>
    <row r="38" spans="2:18">
      <c r="C38" s="66" t="s">
        <v>97</v>
      </c>
      <c r="D38" s="74"/>
      <c r="E38" s="74"/>
      <c r="F38" s="75"/>
      <c r="G38" s="74"/>
      <c r="H38" s="75">
        <v>27212</v>
      </c>
      <c r="I38" s="76">
        <v>26639</v>
      </c>
      <c r="J38" s="77">
        <v>18.899999999999999</v>
      </c>
    </row>
    <row r="39" spans="2:18" ht="24">
      <c r="B39" s="60">
        <v>31</v>
      </c>
      <c r="C39" s="9" t="s">
        <v>98</v>
      </c>
      <c r="D39" s="67" t="s">
        <v>97</v>
      </c>
      <c r="E39" s="13" t="s">
        <v>99</v>
      </c>
      <c r="F39" s="14">
        <v>30962</v>
      </c>
      <c r="G39" s="13" t="s">
        <v>100</v>
      </c>
      <c r="H39" s="10">
        <v>4232</v>
      </c>
      <c r="I39" s="69">
        <v>4154</v>
      </c>
      <c r="J39" s="11">
        <v>2.95</v>
      </c>
    </row>
    <row r="40" spans="2:18" ht="36">
      <c r="B40" s="60">
        <v>32</v>
      </c>
      <c r="C40" s="9" t="s">
        <v>101</v>
      </c>
      <c r="D40" s="67" t="s">
        <v>97</v>
      </c>
      <c r="E40" s="13" t="s">
        <v>102</v>
      </c>
      <c r="F40" s="14">
        <v>1727</v>
      </c>
      <c r="G40" s="13" t="s">
        <v>103</v>
      </c>
      <c r="H40" s="10">
        <v>5033</v>
      </c>
      <c r="I40" s="69">
        <v>5008</v>
      </c>
      <c r="J40" s="11">
        <v>3.55</v>
      </c>
    </row>
    <row r="41" spans="2:18" ht="24">
      <c r="B41" s="60">
        <v>33</v>
      </c>
      <c r="C41" s="9" t="s">
        <v>104</v>
      </c>
      <c r="D41" s="67" t="s">
        <v>97</v>
      </c>
      <c r="E41" s="13" t="s">
        <v>105</v>
      </c>
      <c r="F41" s="14">
        <v>4648</v>
      </c>
      <c r="G41" s="13" t="s">
        <v>106</v>
      </c>
      <c r="H41" s="10">
        <v>3004</v>
      </c>
      <c r="I41" s="69">
        <v>3141</v>
      </c>
      <c r="J41" s="11">
        <v>2.23</v>
      </c>
    </row>
    <row r="42" spans="2:18" ht="36">
      <c r="B42" s="60">
        <v>34</v>
      </c>
      <c r="C42" s="9" t="s">
        <v>107</v>
      </c>
      <c r="D42" s="67" t="s">
        <v>97</v>
      </c>
      <c r="E42" s="13" t="s">
        <v>102</v>
      </c>
      <c r="F42" s="14">
        <v>2309</v>
      </c>
      <c r="G42" s="13" t="s">
        <v>103</v>
      </c>
      <c r="H42" s="10">
        <v>6071</v>
      </c>
      <c r="I42" s="69">
        <v>5513</v>
      </c>
      <c r="J42" s="11">
        <v>3.91</v>
      </c>
    </row>
    <row r="43" spans="2:18" ht="24">
      <c r="B43" s="60">
        <v>35</v>
      </c>
      <c r="C43" s="9" t="s">
        <v>108</v>
      </c>
      <c r="D43" s="67" t="s">
        <v>97</v>
      </c>
      <c r="E43" s="13" t="s">
        <v>99</v>
      </c>
      <c r="F43" s="14">
        <v>3952</v>
      </c>
      <c r="G43" s="13" t="s">
        <v>100</v>
      </c>
      <c r="H43" s="10">
        <v>4146</v>
      </c>
      <c r="I43" s="69">
        <v>4077</v>
      </c>
      <c r="J43" s="11">
        <v>2.89</v>
      </c>
    </row>
    <row r="44" spans="2:18" ht="24">
      <c r="B44" s="60">
        <v>36</v>
      </c>
      <c r="C44" s="9" t="s">
        <v>109</v>
      </c>
      <c r="D44" s="67" t="s">
        <v>97</v>
      </c>
      <c r="E44" s="13" t="s">
        <v>105</v>
      </c>
      <c r="F44" s="14">
        <v>11810</v>
      </c>
      <c r="G44" s="13" t="s">
        <v>106</v>
      </c>
      <c r="H44" s="10">
        <v>4726</v>
      </c>
      <c r="I44" s="69">
        <v>4746</v>
      </c>
      <c r="J44" s="11">
        <v>3.37</v>
      </c>
    </row>
    <row r="45" spans="2:18">
      <c r="C45" s="66" t="s">
        <v>110</v>
      </c>
      <c r="D45" s="74"/>
      <c r="E45" s="74"/>
      <c r="F45" s="75"/>
      <c r="G45" s="74"/>
      <c r="H45" s="75">
        <v>0</v>
      </c>
      <c r="I45" s="76">
        <v>0</v>
      </c>
      <c r="J45" s="77">
        <v>0</v>
      </c>
    </row>
    <row r="46" spans="2:18" ht="15">
      <c r="C46" s="78" t="s">
        <v>111</v>
      </c>
      <c r="D46" s="82"/>
      <c r="E46" s="82"/>
      <c r="F46" s="79"/>
      <c r="G46" s="82"/>
      <c r="H46" s="79">
        <v>112887</v>
      </c>
      <c r="I46" s="80">
        <v>126214</v>
      </c>
      <c r="J46" s="81">
        <v>89.55</v>
      </c>
    </row>
    <row r="47" spans="2:18" ht="5.25" customHeight="1">
      <c r="C47" s="49"/>
      <c r="D47" s="49"/>
      <c r="E47" s="49"/>
      <c r="F47" s="49"/>
      <c r="G47" s="49"/>
      <c r="H47" s="50"/>
      <c r="I47" s="70"/>
      <c r="J47" s="50"/>
      <c r="K47" s="49"/>
      <c r="L47" s="49"/>
      <c r="M47" s="49"/>
      <c r="N47" s="49"/>
      <c r="O47" s="49"/>
      <c r="P47" s="49"/>
      <c r="Q47" s="33"/>
      <c r="R47" s="33"/>
    </row>
    <row r="48" spans="2:18" ht="2.1" customHeight="1">
      <c r="C48" s="49"/>
      <c r="D48" s="49"/>
      <c r="E48" s="49"/>
      <c r="F48" s="49"/>
      <c r="G48" s="49"/>
      <c r="H48" s="50"/>
      <c r="I48" s="70"/>
      <c r="J48" s="50"/>
      <c r="K48" s="49"/>
      <c r="L48" s="49"/>
      <c r="M48" s="49"/>
      <c r="N48" s="49"/>
      <c r="O48" s="49"/>
      <c r="P48" s="49"/>
      <c r="Q48" s="33"/>
      <c r="R48" s="33"/>
    </row>
    <row r="49" spans="2:18" ht="2.1" customHeight="1">
      <c r="C49" s="49"/>
      <c r="D49" s="49"/>
      <c r="E49" s="49"/>
      <c r="F49" s="49"/>
      <c r="G49" s="49"/>
      <c r="H49" s="51"/>
      <c r="I49" s="71"/>
      <c r="J49" s="51"/>
      <c r="K49" s="49"/>
      <c r="L49" s="49"/>
      <c r="M49" s="49"/>
      <c r="N49" s="49"/>
      <c r="O49" s="49"/>
      <c r="P49" s="49"/>
      <c r="Q49" s="33"/>
      <c r="R49" s="33"/>
    </row>
    <row r="50" spans="2:18" ht="2.1" customHeight="1">
      <c r="C50" s="49"/>
      <c r="D50" s="49"/>
      <c r="E50" s="49"/>
      <c r="F50" s="49"/>
      <c r="G50" s="49"/>
      <c r="H50" s="50"/>
      <c r="I50" s="70"/>
      <c r="J50" s="50"/>
      <c r="K50" s="49"/>
      <c r="L50" s="49"/>
      <c r="M50" s="49"/>
      <c r="N50" s="49"/>
      <c r="O50" s="49"/>
      <c r="P50" s="49"/>
      <c r="Q50" s="33"/>
      <c r="R50" s="33"/>
    </row>
    <row r="51" spans="2:18" ht="36">
      <c r="C51" s="56" t="s">
        <v>133</v>
      </c>
      <c r="D51" s="56" t="s">
        <v>55</v>
      </c>
      <c r="E51" s="56" t="s">
        <v>56</v>
      </c>
      <c r="F51" s="56" t="s">
        <v>57</v>
      </c>
      <c r="G51" s="56" t="s">
        <v>58</v>
      </c>
      <c r="H51" s="56" t="s">
        <v>59</v>
      </c>
      <c r="I51" s="56" t="s">
        <v>60</v>
      </c>
      <c r="J51" s="56" t="s">
        <v>61</v>
      </c>
    </row>
    <row r="52" spans="2:18">
      <c r="C52" s="66" t="s">
        <v>62</v>
      </c>
      <c r="D52" s="74"/>
      <c r="E52" s="74"/>
      <c r="F52" s="74"/>
      <c r="G52" s="74"/>
      <c r="H52" s="75">
        <v>1301</v>
      </c>
      <c r="I52" s="76">
        <v>2749</v>
      </c>
      <c r="J52" s="77">
        <v>1.95</v>
      </c>
    </row>
    <row r="53" spans="2:18" ht="24">
      <c r="B53" s="60">
        <v>1</v>
      </c>
      <c r="C53" s="9" t="s">
        <v>134</v>
      </c>
      <c r="D53" s="67" t="s">
        <v>62</v>
      </c>
      <c r="E53" s="13" t="s">
        <v>64</v>
      </c>
      <c r="F53" s="10">
        <v>3394</v>
      </c>
      <c r="G53" s="13" t="s">
        <v>135</v>
      </c>
      <c r="H53" s="10">
        <v>1301</v>
      </c>
      <c r="I53" s="69">
        <v>2749</v>
      </c>
      <c r="J53" s="11">
        <v>1.95</v>
      </c>
    </row>
    <row r="54" spans="2:18">
      <c r="C54" s="66" t="s">
        <v>97</v>
      </c>
      <c r="D54" s="74"/>
      <c r="E54" s="74"/>
      <c r="F54" s="74"/>
      <c r="G54" s="74"/>
      <c r="H54" s="75">
        <v>4167</v>
      </c>
      <c r="I54" s="76">
        <v>2754</v>
      </c>
      <c r="J54" s="77">
        <v>1.95</v>
      </c>
    </row>
    <row r="55" spans="2:18" ht="24">
      <c r="B55" s="60">
        <v>2</v>
      </c>
      <c r="C55" s="9" t="s">
        <v>136</v>
      </c>
      <c r="D55" s="67" t="s">
        <v>97</v>
      </c>
      <c r="E55" s="13" t="s">
        <v>137</v>
      </c>
      <c r="F55" s="10">
        <v>738</v>
      </c>
      <c r="G55" s="13" t="s">
        <v>138</v>
      </c>
      <c r="H55" s="10">
        <v>4167</v>
      </c>
      <c r="I55" s="69">
        <v>2754</v>
      </c>
      <c r="J55" s="11">
        <v>1.95</v>
      </c>
    </row>
    <row r="56" spans="2:18">
      <c r="C56" s="66" t="s">
        <v>110</v>
      </c>
      <c r="D56" s="74"/>
      <c r="E56" s="74"/>
      <c r="F56" s="74"/>
      <c r="G56" s="74"/>
      <c r="H56" s="75">
        <v>0</v>
      </c>
      <c r="I56" s="76">
        <v>0</v>
      </c>
      <c r="J56" s="77">
        <v>0</v>
      </c>
    </row>
    <row r="57" spans="2:18" ht="15">
      <c r="C57" s="78" t="s">
        <v>111</v>
      </c>
      <c r="D57" s="82"/>
      <c r="E57" s="82"/>
      <c r="F57" s="82"/>
      <c r="G57" s="82"/>
      <c r="H57" s="79">
        <v>5468</v>
      </c>
      <c r="I57" s="80">
        <v>5503</v>
      </c>
      <c r="J57" s="81">
        <v>3.9</v>
      </c>
    </row>
    <row r="58" spans="2:18" ht="2.1" customHeight="1">
      <c r="C58" s="49"/>
      <c r="D58" s="49"/>
      <c r="E58" s="49"/>
      <c r="F58" s="49"/>
      <c r="G58" s="49"/>
      <c r="H58" s="51"/>
      <c r="I58" s="71"/>
      <c r="J58" s="51"/>
      <c r="K58" s="49"/>
      <c r="L58" s="49"/>
      <c r="M58" s="49"/>
      <c r="N58" s="49"/>
      <c r="O58" s="49"/>
      <c r="P58" s="49"/>
      <c r="Q58" s="33"/>
      <c r="R58" s="33"/>
    </row>
    <row r="59" spans="2:18" ht="2.1" customHeight="1"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51"/>
      <c r="O59" s="51"/>
      <c r="P59" s="51"/>
      <c r="Q59" s="33"/>
      <c r="R59" s="33"/>
    </row>
    <row r="60" spans="2:18" ht="2.1" customHeight="1">
      <c r="C60" s="49"/>
      <c r="D60" s="49"/>
      <c r="E60" s="49"/>
      <c r="F60" s="49"/>
      <c r="G60" s="49"/>
      <c r="H60" s="49"/>
      <c r="I60" s="49"/>
      <c r="J60" s="49"/>
      <c r="K60" s="49"/>
      <c r="L60" s="51"/>
      <c r="M60" s="51"/>
      <c r="N60" s="51"/>
      <c r="O60" s="49"/>
      <c r="P60" s="49"/>
      <c r="Q60" s="33"/>
      <c r="R60" s="33"/>
    </row>
    <row r="61" spans="2:18" ht="36">
      <c r="C61" s="56" t="s">
        <v>187</v>
      </c>
      <c r="D61" s="56" t="s">
        <v>55</v>
      </c>
      <c r="E61" s="56" t="s">
        <v>56</v>
      </c>
      <c r="F61" s="56" t="s">
        <v>188</v>
      </c>
      <c r="G61" s="56" t="s">
        <v>189</v>
      </c>
      <c r="H61" s="56" t="s">
        <v>32</v>
      </c>
      <c r="I61" s="56" t="s">
        <v>57</v>
      </c>
      <c r="J61" s="56" t="s">
        <v>59</v>
      </c>
      <c r="K61" s="56" t="s">
        <v>60</v>
      </c>
      <c r="L61" s="56" t="s">
        <v>61</v>
      </c>
    </row>
    <row r="62" spans="2:18">
      <c r="C62" s="65" t="s">
        <v>190</v>
      </c>
      <c r="D62" s="83"/>
      <c r="E62" s="83"/>
      <c r="F62" s="83"/>
      <c r="G62" s="83"/>
      <c r="H62" s="83"/>
      <c r="I62" s="83"/>
      <c r="J62" s="84">
        <v>0</v>
      </c>
      <c r="K62" s="85">
        <v>0</v>
      </c>
      <c r="L62" s="86">
        <v>0</v>
      </c>
    </row>
    <row r="63" spans="2:18">
      <c r="C63" s="66" t="s">
        <v>97</v>
      </c>
      <c r="D63" s="22"/>
      <c r="E63" s="22"/>
      <c r="F63" s="22"/>
      <c r="G63" s="22"/>
      <c r="H63" s="22"/>
      <c r="I63" s="22"/>
      <c r="J63" s="10">
        <v>0</v>
      </c>
      <c r="K63" s="69">
        <v>0</v>
      </c>
      <c r="L63" s="11">
        <v>0</v>
      </c>
    </row>
    <row r="64" spans="2:18">
      <c r="C64" s="66" t="s">
        <v>62</v>
      </c>
      <c r="D64" s="22"/>
      <c r="E64" s="22"/>
      <c r="F64" s="22"/>
      <c r="G64" s="22"/>
      <c r="H64" s="22"/>
      <c r="I64" s="22"/>
      <c r="J64" s="10">
        <v>0</v>
      </c>
      <c r="K64" s="69">
        <v>0</v>
      </c>
      <c r="L64" s="11">
        <v>0</v>
      </c>
    </row>
    <row r="65" spans="2:12">
      <c r="C65" s="66" t="s">
        <v>110</v>
      </c>
      <c r="D65" s="22"/>
      <c r="E65" s="22"/>
      <c r="F65" s="22"/>
      <c r="G65" s="22"/>
      <c r="H65" s="22"/>
      <c r="I65" s="22"/>
      <c r="J65" s="10">
        <v>0</v>
      </c>
      <c r="K65" s="69">
        <v>0</v>
      </c>
      <c r="L65" s="11">
        <v>0</v>
      </c>
    </row>
    <row r="66" spans="2:12">
      <c r="C66" s="65" t="s">
        <v>191</v>
      </c>
      <c r="D66" s="83"/>
      <c r="E66" s="83"/>
      <c r="F66" s="83"/>
      <c r="G66" s="83"/>
      <c r="H66" s="83"/>
      <c r="I66" s="83"/>
      <c r="J66" s="84">
        <v>0</v>
      </c>
      <c r="K66" s="85">
        <v>-1069</v>
      </c>
      <c r="L66" s="86">
        <v>-0.75</v>
      </c>
    </row>
    <row r="67" spans="2:12">
      <c r="C67" s="66" t="s">
        <v>97</v>
      </c>
      <c r="D67" s="22"/>
      <c r="E67" s="22"/>
      <c r="F67" s="22"/>
      <c r="G67" s="22"/>
      <c r="H67" s="22"/>
      <c r="I67" s="22"/>
      <c r="J67" s="10">
        <v>0</v>
      </c>
      <c r="K67" s="69">
        <v>0</v>
      </c>
      <c r="L67" s="11">
        <v>0</v>
      </c>
    </row>
    <row r="68" spans="2:12">
      <c r="C68" s="66" t="s">
        <v>62</v>
      </c>
      <c r="D68" s="22"/>
      <c r="E68" s="22"/>
      <c r="F68" s="22"/>
      <c r="G68" s="22"/>
      <c r="H68" s="22"/>
      <c r="I68" s="22"/>
      <c r="J68" s="10">
        <v>0</v>
      </c>
      <c r="K68" s="69">
        <v>0</v>
      </c>
      <c r="L68" s="11">
        <v>0</v>
      </c>
    </row>
    <row r="69" spans="2:12">
      <c r="C69" s="66" t="s">
        <v>110</v>
      </c>
      <c r="D69" s="22"/>
      <c r="E69" s="22"/>
      <c r="F69" s="22"/>
      <c r="G69" s="22"/>
      <c r="H69" s="22"/>
      <c r="I69" s="22"/>
      <c r="J69" s="10">
        <v>0</v>
      </c>
      <c r="K69" s="69">
        <v>-1069</v>
      </c>
      <c r="L69" s="11">
        <v>-0.75</v>
      </c>
    </row>
    <row r="70" spans="2:12" ht="22.5">
      <c r="B70" s="60">
        <v>1</v>
      </c>
      <c r="C70" s="9" t="s">
        <v>192</v>
      </c>
      <c r="D70" s="67" t="s">
        <v>110</v>
      </c>
      <c r="E70" s="67" t="s">
        <v>193</v>
      </c>
      <c r="F70" s="67" t="s">
        <v>186</v>
      </c>
      <c r="G70" s="67" t="s">
        <v>194</v>
      </c>
      <c r="H70" s="67" t="s">
        <v>195</v>
      </c>
      <c r="I70" s="10">
        <v>1</v>
      </c>
      <c r="J70" s="10">
        <v>0</v>
      </c>
      <c r="K70" s="69">
        <v>-3</v>
      </c>
      <c r="L70" s="11">
        <v>0</v>
      </c>
    </row>
    <row r="71" spans="2:12" ht="22.5">
      <c r="B71" s="60">
        <v>2</v>
      </c>
      <c r="C71" s="9" t="s">
        <v>196</v>
      </c>
      <c r="D71" s="67" t="s">
        <v>110</v>
      </c>
      <c r="E71" s="67" t="s">
        <v>193</v>
      </c>
      <c r="F71" s="67" t="s">
        <v>197</v>
      </c>
      <c r="G71" s="67" t="s">
        <v>106</v>
      </c>
      <c r="H71" s="67" t="s">
        <v>195</v>
      </c>
      <c r="I71" s="10">
        <v>1</v>
      </c>
      <c r="J71" s="10">
        <v>0</v>
      </c>
      <c r="K71" s="69">
        <v>0</v>
      </c>
      <c r="L71" s="11">
        <v>0</v>
      </c>
    </row>
    <row r="72" spans="2:12" ht="22.5">
      <c r="B72" s="60">
        <v>3</v>
      </c>
      <c r="C72" s="9" t="s">
        <v>198</v>
      </c>
      <c r="D72" s="67" t="s">
        <v>110</v>
      </c>
      <c r="E72" s="67" t="s">
        <v>193</v>
      </c>
      <c r="F72" s="67" t="s">
        <v>197</v>
      </c>
      <c r="G72" s="67" t="s">
        <v>106</v>
      </c>
      <c r="H72" s="67" t="s">
        <v>195</v>
      </c>
      <c r="I72" s="10">
        <v>1</v>
      </c>
      <c r="J72" s="10">
        <v>0</v>
      </c>
      <c r="K72" s="69">
        <v>-1</v>
      </c>
      <c r="L72" s="11">
        <v>0</v>
      </c>
    </row>
    <row r="73" spans="2:12" ht="22.5">
      <c r="B73" s="60">
        <v>4</v>
      </c>
      <c r="C73" s="9" t="s">
        <v>199</v>
      </c>
      <c r="D73" s="67" t="s">
        <v>110</v>
      </c>
      <c r="E73" s="67" t="s">
        <v>193</v>
      </c>
      <c r="F73" s="67" t="s">
        <v>186</v>
      </c>
      <c r="G73" s="67" t="s">
        <v>194</v>
      </c>
      <c r="H73" s="67" t="s">
        <v>200</v>
      </c>
      <c r="I73" s="10">
        <v>1</v>
      </c>
      <c r="J73" s="10">
        <v>0</v>
      </c>
      <c r="K73" s="69">
        <v>1</v>
      </c>
      <c r="L73" s="11">
        <v>0</v>
      </c>
    </row>
    <row r="74" spans="2:12" ht="22.5">
      <c r="B74" s="60">
        <v>5</v>
      </c>
      <c r="C74" s="9" t="s">
        <v>201</v>
      </c>
      <c r="D74" s="67" t="s">
        <v>110</v>
      </c>
      <c r="E74" s="67" t="s">
        <v>193</v>
      </c>
      <c r="F74" s="67" t="s">
        <v>197</v>
      </c>
      <c r="G74" s="67" t="s">
        <v>106</v>
      </c>
      <c r="H74" s="67" t="s">
        <v>200</v>
      </c>
      <c r="I74" s="10">
        <v>1</v>
      </c>
      <c r="J74" s="10">
        <v>0</v>
      </c>
      <c r="K74" s="69">
        <v>0</v>
      </c>
      <c r="L74" s="11">
        <v>0</v>
      </c>
    </row>
    <row r="75" spans="2:12" ht="22.5">
      <c r="B75" s="60">
        <v>6</v>
      </c>
      <c r="C75" s="9" t="s">
        <v>202</v>
      </c>
      <c r="D75" s="67" t="s">
        <v>110</v>
      </c>
      <c r="E75" s="67" t="s">
        <v>193</v>
      </c>
      <c r="F75" s="67" t="s">
        <v>186</v>
      </c>
      <c r="G75" s="67" t="s">
        <v>194</v>
      </c>
      <c r="H75" s="67" t="s">
        <v>203</v>
      </c>
      <c r="I75" s="10">
        <v>1</v>
      </c>
      <c r="J75" s="10">
        <v>0</v>
      </c>
      <c r="K75" s="69">
        <v>-4</v>
      </c>
      <c r="L75" s="11">
        <v>0</v>
      </c>
    </row>
    <row r="76" spans="2:12" ht="22.5">
      <c r="B76" s="60">
        <v>7</v>
      </c>
      <c r="C76" s="9" t="s">
        <v>204</v>
      </c>
      <c r="D76" s="67" t="s">
        <v>110</v>
      </c>
      <c r="E76" s="67" t="s">
        <v>193</v>
      </c>
      <c r="F76" s="67" t="s">
        <v>186</v>
      </c>
      <c r="G76" s="67" t="s">
        <v>194</v>
      </c>
      <c r="H76" s="67" t="s">
        <v>203</v>
      </c>
      <c r="I76" s="10">
        <v>1</v>
      </c>
      <c r="J76" s="10">
        <v>0</v>
      </c>
      <c r="K76" s="69">
        <v>5</v>
      </c>
      <c r="L76" s="11">
        <v>0</v>
      </c>
    </row>
    <row r="77" spans="2:12" ht="22.5">
      <c r="B77" s="60">
        <v>8</v>
      </c>
      <c r="C77" s="9" t="s">
        <v>205</v>
      </c>
      <c r="D77" s="67" t="s">
        <v>110</v>
      </c>
      <c r="E77" s="67" t="s">
        <v>193</v>
      </c>
      <c r="F77" s="67" t="s">
        <v>186</v>
      </c>
      <c r="G77" s="67" t="s">
        <v>194</v>
      </c>
      <c r="H77" s="67" t="s">
        <v>203</v>
      </c>
      <c r="I77" s="10">
        <v>1</v>
      </c>
      <c r="J77" s="10">
        <v>0</v>
      </c>
      <c r="K77" s="69">
        <v>2</v>
      </c>
      <c r="L77" s="11">
        <v>0</v>
      </c>
    </row>
    <row r="78" spans="2:12" ht="22.5">
      <c r="B78" s="60">
        <v>9</v>
      </c>
      <c r="C78" s="9" t="s">
        <v>206</v>
      </c>
      <c r="D78" s="67" t="s">
        <v>110</v>
      </c>
      <c r="E78" s="67" t="s">
        <v>193</v>
      </c>
      <c r="F78" s="67" t="s">
        <v>186</v>
      </c>
      <c r="G78" s="67" t="s">
        <v>194</v>
      </c>
      <c r="H78" s="67" t="s">
        <v>203</v>
      </c>
      <c r="I78" s="10">
        <v>1</v>
      </c>
      <c r="J78" s="10">
        <v>0</v>
      </c>
      <c r="K78" s="69">
        <v>-8</v>
      </c>
      <c r="L78" s="11">
        <v>-0.01</v>
      </c>
    </row>
    <row r="79" spans="2:12" ht="22.5">
      <c r="B79" s="60">
        <v>10</v>
      </c>
      <c r="C79" s="9" t="s">
        <v>207</v>
      </c>
      <c r="D79" s="67" t="s">
        <v>110</v>
      </c>
      <c r="E79" s="67" t="s">
        <v>193</v>
      </c>
      <c r="F79" s="67" t="s">
        <v>186</v>
      </c>
      <c r="G79" s="67" t="s">
        <v>194</v>
      </c>
      <c r="H79" s="67" t="s">
        <v>203</v>
      </c>
      <c r="I79" s="10">
        <v>1</v>
      </c>
      <c r="J79" s="10">
        <v>0</v>
      </c>
      <c r="K79" s="69">
        <v>2</v>
      </c>
      <c r="L79" s="11">
        <v>0</v>
      </c>
    </row>
    <row r="80" spans="2:12" ht="22.5">
      <c r="B80" s="60">
        <v>11</v>
      </c>
      <c r="C80" s="9" t="s">
        <v>208</v>
      </c>
      <c r="D80" s="67" t="s">
        <v>110</v>
      </c>
      <c r="E80" s="67" t="s">
        <v>193</v>
      </c>
      <c r="F80" s="67" t="s">
        <v>186</v>
      </c>
      <c r="G80" s="67" t="s">
        <v>194</v>
      </c>
      <c r="H80" s="67" t="s">
        <v>203</v>
      </c>
      <c r="I80" s="10">
        <v>1</v>
      </c>
      <c r="J80" s="10">
        <v>0</v>
      </c>
      <c r="K80" s="69">
        <v>2</v>
      </c>
      <c r="L80" s="11">
        <v>0</v>
      </c>
    </row>
    <row r="81" spans="2:12" ht="22.5">
      <c r="B81" s="60">
        <v>12</v>
      </c>
      <c r="C81" s="9" t="s">
        <v>209</v>
      </c>
      <c r="D81" s="67" t="s">
        <v>110</v>
      </c>
      <c r="E81" s="67" t="s">
        <v>193</v>
      </c>
      <c r="F81" s="67" t="s">
        <v>197</v>
      </c>
      <c r="G81" s="67" t="s">
        <v>106</v>
      </c>
      <c r="H81" s="67" t="s">
        <v>203</v>
      </c>
      <c r="I81" s="10">
        <v>1</v>
      </c>
      <c r="J81" s="10">
        <v>0</v>
      </c>
      <c r="K81" s="69">
        <v>12</v>
      </c>
      <c r="L81" s="11">
        <v>0.01</v>
      </c>
    </row>
    <row r="82" spans="2:12" ht="22.5">
      <c r="B82" s="60">
        <v>13</v>
      </c>
      <c r="C82" s="9" t="s">
        <v>210</v>
      </c>
      <c r="D82" s="67" t="s">
        <v>110</v>
      </c>
      <c r="E82" s="67" t="s">
        <v>193</v>
      </c>
      <c r="F82" s="67" t="s">
        <v>197</v>
      </c>
      <c r="G82" s="67" t="s">
        <v>106</v>
      </c>
      <c r="H82" s="67" t="s">
        <v>203</v>
      </c>
      <c r="I82" s="10">
        <v>1</v>
      </c>
      <c r="J82" s="10">
        <v>0</v>
      </c>
      <c r="K82" s="69">
        <v>8</v>
      </c>
      <c r="L82" s="11">
        <v>0.01</v>
      </c>
    </row>
    <row r="83" spans="2:12" ht="22.5">
      <c r="B83" s="60">
        <v>14</v>
      </c>
      <c r="C83" s="9" t="s">
        <v>211</v>
      </c>
      <c r="D83" s="67" t="s">
        <v>110</v>
      </c>
      <c r="E83" s="67" t="s">
        <v>193</v>
      </c>
      <c r="F83" s="67" t="s">
        <v>186</v>
      </c>
      <c r="G83" s="67" t="s">
        <v>194</v>
      </c>
      <c r="H83" s="67" t="s">
        <v>203</v>
      </c>
      <c r="I83" s="10">
        <v>1</v>
      </c>
      <c r="J83" s="10">
        <v>0</v>
      </c>
      <c r="K83" s="69">
        <v>7</v>
      </c>
      <c r="L83" s="11">
        <v>0</v>
      </c>
    </row>
    <row r="84" spans="2:12" ht="22.5">
      <c r="B84" s="60">
        <v>15</v>
      </c>
      <c r="C84" s="9" t="s">
        <v>212</v>
      </c>
      <c r="D84" s="67" t="s">
        <v>110</v>
      </c>
      <c r="E84" s="67" t="s">
        <v>193</v>
      </c>
      <c r="F84" s="67" t="s">
        <v>186</v>
      </c>
      <c r="G84" s="67" t="s">
        <v>194</v>
      </c>
      <c r="H84" s="67" t="s">
        <v>203</v>
      </c>
      <c r="I84" s="10">
        <v>1</v>
      </c>
      <c r="J84" s="10">
        <v>0</v>
      </c>
      <c r="K84" s="69">
        <v>6</v>
      </c>
      <c r="L84" s="11">
        <v>0</v>
      </c>
    </row>
    <row r="85" spans="2:12" ht="22.5">
      <c r="B85" s="60">
        <v>16</v>
      </c>
      <c r="C85" s="9" t="s">
        <v>213</v>
      </c>
      <c r="D85" s="67" t="s">
        <v>110</v>
      </c>
      <c r="E85" s="67" t="s">
        <v>193</v>
      </c>
      <c r="F85" s="67" t="s">
        <v>186</v>
      </c>
      <c r="G85" s="67" t="s">
        <v>194</v>
      </c>
      <c r="H85" s="67" t="s">
        <v>203</v>
      </c>
      <c r="I85" s="10">
        <v>1</v>
      </c>
      <c r="J85" s="10">
        <v>0</v>
      </c>
      <c r="K85" s="69">
        <v>8</v>
      </c>
      <c r="L85" s="11">
        <v>0.01</v>
      </c>
    </row>
    <row r="86" spans="2:12" ht="22.5">
      <c r="B86" s="60">
        <v>17</v>
      </c>
      <c r="C86" s="9" t="s">
        <v>214</v>
      </c>
      <c r="D86" s="67" t="s">
        <v>110</v>
      </c>
      <c r="E86" s="67" t="s">
        <v>193</v>
      </c>
      <c r="F86" s="67" t="s">
        <v>186</v>
      </c>
      <c r="G86" s="67" t="s">
        <v>194</v>
      </c>
      <c r="H86" s="67" t="s">
        <v>203</v>
      </c>
      <c r="I86" s="10">
        <v>1</v>
      </c>
      <c r="J86" s="10">
        <v>0</v>
      </c>
      <c r="K86" s="69">
        <v>3</v>
      </c>
      <c r="L86" s="11">
        <v>0</v>
      </c>
    </row>
    <row r="87" spans="2:12" ht="22.5">
      <c r="B87" s="60">
        <v>18</v>
      </c>
      <c r="C87" s="9" t="s">
        <v>215</v>
      </c>
      <c r="D87" s="67" t="s">
        <v>110</v>
      </c>
      <c r="E87" s="67" t="s">
        <v>193</v>
      </c>
      <c r="F87" s="67" t="s">
        <v>186</v>
      </c>
      <c r="G87" s="67" t="s">
        <v>194</v>
      </c>
      <c r="H87" s="67" t="s">
        <v>203</v>
      </c>
      <c r="I87" s="10">
        <v>1</v>
      </c>
      <c r="J87" s="10">
        <v>0</v>
      </c>
      <c r="K87" s="69">
        <v>9</v>
      </c>
      <c r="L87" s="11">
        <v>0.01</v>
      </c>
    </row>
    <row r="88" spans="2:12" ht="22.5">
      <c r="B88" s="60">
        <v>19</v>
      </c>
      <c r="C88" s="9" t="s">
        <v>216</v>
      </c>
      <c r="D88" s="67" t="s">
        <v>110</v>
      </c>
      <c r="E88" s="67" t="s">
        <v>193</v>
      </c>
      <c r="F88" s="67" t="s">
        <v>186</v>
      </c>
      <c r="G88" s="67" t="s">
        <v>194</v>
      </c>
      <c r="H88" s="67" t="s">
        <v>203</v>
      </c>
      <c r="I88" s="10">
        <v>1</v>
      </c>
      <c r="J88" s="10">
        <v>0</v>
      </c>
      <c r="K88" s="69">
        <v>-1</v>
      </c>
      <c r="L88" s="11">
        <v>0</v>
      </c>
    </row>
    <row r="89" spans="2:12" ht="22.5">
      <c r="B89" s="60">
        <v>20</v>
      </c>
      <c r="C89" s="9" t="s">
        <v>217</v>
      </c>
      <c r="D89" s="67" t="s">
        <v>110</v>
      </c>
      <c r="E89" s="67" t="s">
        <v>193</v>
      </c>
      <c r="F89" s="67" t="s">
        <v>186</v>
      </c>
      <c r="G89" s="67" t="s">
        <v>194</v>
      </c>
      <c r="H89" s="67" t="s">
        <v>203</v>
      </c>
      <c r="I89" s="10">
        <v>1</v>
      </c>
      <c r="J89" s="10">
        <v>0</v>
      </c>
      <c r="K89" s="69">
        <v>1</v>
      </c>
      <c r="L89" s="11">
        <v>0</v>
      </c>
    </row>
    <row r="90" spans="2:12" ht="22.5">
      <c r="B90" s="60">
        <v>21</v>
      </c>
      <c r="C90" s="9" t="s">
        <v>218</v>
      </c>
      <c r="D90" s="67" t="s">
        <v>110</v>
      </c>
      <c r="E90" s="67" t="s">
        <v>193</v>
      </c>
      <c r="F90" s="67" t="s">
        <v>197</v>
      </c>
      <c r="G90" s="67" t="s">
        <v>106</v>
      </c>
      <c r="H90" s="67" t="s">
        <v>203</v>
      </c>
      <c r="I90" s="10">
        <v>1</v>
      </c>
      <c r="J90" s="10">
        <v>0</v>
      </c>
      <c r="K90" s="69">
        <v>-1</v>
      </c>
      <c r="L90" s="11">
        <v>0</v>
      </c>
    </row>
    <row r="91" spans="2:12" ht="22.5">
      <c r="B91" s="60">
        <v>22</v>
      </c>
      <c r="C91" s="9" t="s">
        <v>219</v>
      </c>
      <c r="D91" s="67" t="s">
        <v>110</v>
      </c>
      <c r="E91" s="67" t="s">
        <v>193</v>
      </c>
      <c r="F91" s="67" t="s">
        <v>197</v>
      </c>
      <c r="G91" s="67" t="s">
        <v>106</v>
      </c>
      <c r="H91" s="67" t="s">
        <v>203</v>
      </c>
      <c r="I91" s="10">
        <v>1</v>
      </c>
      <c r="J91" s="10">
        <v>0</v>
      </c>
      <c r="K91" s="69">
        <v>-1</v>
      </c>
      <c r="L91" s="11">
        <v>0</v>
      </c>
    </row>
    <row r="92" spans="2:12" ht="22.5">
      <c r="B92" s="60">
        <v>23</v>
      </c>
      <c r="C92" s="9" t="s">
        <v>220</v>
      </c>
      <c r="D92" s="67" t="s">
        <v>110</v>
      </c>
      <c r="E92" s="67" t="s">
        <v>193</v>
      </c>
      <c r="F92" s="67" t="s">
        <v>186</v>
      </c>
      <c r="G92" s="67" t="s">
        <v>194</v>
      </c>
      <c r="H92" s="67" t="s">
        <v>221</v>
      </c>
      <c r="I92" s="10">
        <v>1</v>
      </c>
      <c r="J92" s="10">
        <v>0</v>
      </c>
      <c r="K92" s="69">
        <v>-1208</v>
      </c>
      <c r="L92" s="11">
        <v>-0.86</v>
      </c>
    </row>
    <row r="93" spans="2:12" ht="22.5">
      <c r="B93" s="60">
        <v>24</v>
      </c>
      <c r="C93" s="9" t="s">
        <v>222</v>
      </c>
      <c r="D93" s="67" t="s">
        <v>110</v>
      </c>
      <c r="E93" s="67" t="s">
        <v>193</v>
      </c>
      <c r="F93" s="67" t="s">
        <v>185</v>
      </c>
      <c r="G93" s="67" t="s">
        <v>194</v>
      </c>
      <c r="H93" s="67" t="s">
        <v>221</v>
      </c>
      <c r="I93" s="10">
        <v>1</v>
      </c>
      <c r="J93" s="10">
        <v>0</v>
      </c>
      <c r="K93" s="69">
        <v>49</v>
      </c>
      <c r="L93" s="11">
        <v>0.03</v>
      </c>
    </row>
    <row r="94" spans="2:12" ht="22.5">
      <c r="B94" s="60">
        <v>25</v>
      </c>
      <c r="C94" s="9" t="s">
        <v>223</v>
      </c>
      <c r="D94" s="67" t="s">
        <v>110</v>
      </c>
      <c r="E94" s="67" t="s">
        <v>193</v>
      </c>
      <c r="F94" s="67" t="s">
        <v>186</v>
      </c>
      <c r="G94" s="67" t="s">
        <v>194</v>
      </c>
      <c r="H94" s="67" t="s">
        <v>221</v>
      </c>
      <c r="I94" s="10">
        <v>1</v>
      </c>
      <c r="J94" s="10">
        <v>0</v>
      </c>
      <c r="K94" s="69">
        <v>53</v>
      </c>
      <c r="L94" s="11">
        <v>0.04</v>
      </c>
    </row>
    <row r="95" spans="2:12" ht="22.5">
      <c r="B95" s="60">
        <v>26</v>
      </c>
      <c r="C95" s="9" t="s">
        <v>224</v>
      </c>
      <c r="D95" s="67" t="s">
        <v>110</v>
      </c>
      <c r="E95" s="67" t="s">
        <v>193</v>
      </c>
      <c r="F95" s="67" t="s">
        <v>197</v>
      </c>
      <c r="G95" s="67" t="s">
        <v>106</v>
      </c>
      <c r="H95" s="67" t="s">
        <v>221</v>
      </c>
      <c r="I95" s="10">
        <v>1</v>
      </c>
      <c r="J95" s="10">
        <v>0</v>
      </c>
      <c r="K95" s="69">
        <v>-13</v>
      </c>
      <c r="L95" s="11">
        <v>-0.01</v>
      </c>
    </row>
    <row r="96" spans="2:12" ht="22.5">
      <c r="B96" s="60">
        <v>27</v>
      </c>
      <c r="C96" s="9" t="s">
        <v>225</v>
      </c>
      <c r="D96" s="67" t="s">
        <v>110</v>
      </c>
      <c r="E96" s="67" t="s">
        <v>193</v>
      </c>
      <c r="F96" s="67" t="s">
        <v>197</v>
      </c>
      <c r="G96" s="67" t="s">
        <v>106</v>
      </c>
      <c r="H96" s="67" t="s">
        <v>221</v>
      </c>
      <c r="I96" s="10">
        <v>1</v>
      </c>
      <c r="J96" s="10">
        <v>0</v>
      </c>
      <c r="K96" s="69">
        <v>-1</v>
      </c>
      <c r="L96" s="11">
        <v>0</v>
      </c>
    </row>
    <row r="97" spans="2:18" ht="22.5">
      <c r="B97" s="60">
        <v>28</v>
      </c>
      <c r="C97" s="9" t="s">
        <v>226</v>
      </c>
      <c r="D97" s="67" t="s">
        <v>110</v>
      </c>
      <c r="E97" s="67" t="s">
        <v>193</v>
      </c>
      <c r="F97" s="67" t="s">
        <v>197</v>
      </c>
      <c r="G97" s="67" t="s">
        <v>106</v>
      </c>
      <c r="H97" s="67" t="s">
        <v>221</v>
      </c>
      <c r="I97" s="10">
        <v>1</v>
      </c>
      <c r="J97" s="10">
        <v>0</v>
      </c>
      <c r="K97" s="69">
        <v>1</v>
      </c>
      <c r="L97" s="11">
        <v>0</v>
      </c>
    </row>
    <row r="98" spans="2:18" ht="22.5">
      <c r="B98" s="60">
        <v>29</v>
      </c>
      <c r="C98" s="9" t="s">
        <v>227</v>
      </c>
      <c r="D98" s="67" t="s">
        <v>110</v>
      </c>
      <c r="E98" s="67" t="s">
        <v>193</v>
      </c>
      <c r="F98" s="67" t="s">
        <v>197</v>
      </c>
      <c r="G98" s="67" t="s">
        <v>106</v>
      </c>
      <c r="H98" s="67" t="s">
        <v>221</v>
      </c>
      <c r="I98" s="10">
        <v>1</v>
      </c>
      <c r="J98" s="10">
        <v>0</v>
      </c>
      <c r="K98" s="69">
        <v>26</v>
      </c>
      <c r="L98" s="11">
        <v>0.02</v>
      </c>
    </row>
    <row r="99" spans="2:18" ht="22.5">
      <c r="B99" s="60">
        <v>30</v>
      </c>
      <c r="C99" s="9" t="s">
        <v>228</v>
      </c>
      <c r="D99" s="67" t="s">
        <v>110</v>
      </c>
      <c r="E99" s="67" t="s">
        <v>193</v>
      </c>
      <c r="F99" s="67" t="s">
        <v>185</v>
      </c>
      <c r="G99" s="67" t="s">
        <v>194</v>
      </c>
      <c r="H99" s="67" t="s">
        <v>221</v>
      </c>
      <c r="I99" s="10">
        <v>1</v>
      </c>
      <c r="J99" s="10">
        <v>0</v>
      </c>
      <c r="K99" s="69">
        <v>10</v>
      </c>
      <c r="L99" s="11">
        <v>0.01</v>
      </c>
    </row>
    <row r="100" spans="2:18" ht="22.5">
      <c r="B100" s="60">
        <v>31</v>
      </c>
      <c r="C100" s="9" t="s">
        <v>229</v>
      </c>
      <c r="D100" s="67" t="s">
        <v>110</v>
      </c>
      <c r="E100" s="67" t="s">
        <v>193</v>
      </c>
      <c r="F100" s="67" t="s">
        <v>197</v>
      </c>
      <c r="G100" s="67" t="s">
        <v>106</v>
      </c>
      <c r="H100" s="67" t="s">
        <v>221</v>
      </c>
      <c r="I100" s="10">
        <v>1</v>
      </c>
      <c r="J100" s="10">
        <v>0</v>
      </c>
      <c r="K100" s="69">
        <v>10</v>
      </c>
      <c r="L100" s="11">
        <v>0.01</v>
      </c>
    </row>
    <row r="101" spans="2:18" ht="22.5">
      <c r="B101" s="60">
        <v>32</v>
      </c>
      <c r="C101" s="9" t="s">
        <v>230</v>
      </c>
      <c r="D101" s="67" t="s">
        <v>110</v>
      </c>
      <c r="E101" s="67" t="s">
        <v>193</v>
      </c>
      <c r="F101" s="67" t="s">
        <v>197</v>
      </c>
      <c r="G101" s="67" t="s">
        <v>106</v>
      </c>
      <c r="H101" s="67" t="s">
        <v>221</v>
      </c>
      <c r="I101" s="10">
        <v>1</v>
      </c>
      <c r="J101" s="10">
        <v>0</v>
      </c>
      <c r="K101" s="69">
        <v>1</v>
      </c>
      <c r="L101" s="11">
        <v>0</v>
      </c>
    </row>
    <row r="102" spans="2:18" ht="22.5">
      <c r="B102" s="60">
        <v>33</v>
      </c>
      <c r="C102" s="9" t="s">
        <v>231</v>
      </c>
      <c r="D102" s="67" t="s">
        <v>110</v>
      </c>
      <c r="E102" s="67" t="s">
        <v>193</v>
      </c>
      <c r="F102" s="67" t="s">
        <v>186</v>
      </c>
      <c r="G102" s="67" t="s">
        <v>194</v>
      </c>
      <c r="H102" s="67" t="s">
        <v>221</v>
      </c>
      <c r="I102" s="10">
        <v>1</v>
      </c>
      <c r="J102" s="10">
        <v>0</v>
      </c>
      <c r="K102" s="69">
        <v>-2</v>
      </c>
      <c r="L102" s="11">
        <v>0</v>
      </c>
    </row>
    <row r="103" spans="2:18" ht="22.5">
      <c r="B103" s="60">
        <v>34</v>
      </c>
      <c r="C103" s="9" t="s">
        <v>232</v>
      </c>
      <c r="D103" s="67" t="s">
        <v>110</v>
      </c>
      <c r="E103" s="67" t="s">
        <v>193</v>
      </c>
      <c r="F103" s="67" t="s">
        <v>197</v>
      </c>
      <c r="G103" s="67" t="s">
        <v>106</v>
      </c>
      <c r="H103" s="67" t="s">
        <v>221</v>
      </c>
      <c r="I103" s="10">
        <v>1</v>
      </c>
      <c r="J103" s="10">
        <v>0</v>
      </c>
      <c r="K103" s="69">
        <v>-1</v>
      </c>
      <c r="L103" s="11">
        <v>0</v>
      </c>
    </row>
    <row r="104" spans="2:18" ht="22.5">
      <c r="B104" s="60">
        <v>35</v>
      </c>
      <c r="C104" s="9" t="s">
        <v>233</v>
      </c>
      <c r="D104" s="67" t="s">
        <v>110</v>
      </c>
      <c r="E104" s="67" t="s">
        <v>193</v>
      </c>
      <c r="F104" s="67" t="s">
        <v>197</v>
      </c>
      <c r="G104" s="67" t="s">
        <v>106</v>
      </c>
      <c r="H104" s="67" t="s">
        <v>221</v>
      </c>
      <c r="I104" s="10">
        <v>1</v>
      </c>
      <c r="J104" s="10">
        <v>0</v>
      </c>
      <c r="K104" s="69">
        <v>-3</v>
      </c>
      <c r="L104" s="11">
        <v>0</v>
      </c>
    </row>
    <row r="105" spans="2:18" ht="22.5">
      <c r="B105" s="60">
        <v>36</v>
      </c>
      <c r="C105" s="9" t="s">
        <v>234</v>
      </c>
      <c r="D105" s="67" t="s">
        <v>110</v>
      </c>
      <c r="E105" s="67" t="s">
        <v>193</v>
      </c>
      <c r="F105" s="67" t="s">
        <v>197</v>
      </c>
      <c r="G105" s="67" t="s">
        <v>106</v>
      </c>
      <c r="H105" s="67" t="s">
        <v>221</v>
      </c>
      <c r="I105" s="10">
        <v>1</v>
      </c>
      <c r="J105" s="10">
        <v>0</v>
      </c>
      <c r="K105" s="69">
        <v>-19</v>
      </c>
      <c r="L105" s="11">
        <v>-0.01</v>
      </c>
    </row>
    <row r="106" spans="2:18" ht="22.5">
      <c r="B106" s="60">
        <v>37</v>
      </c>
      <c r="C106" s="9" t="s">
        <v>235</v>
      </c>
      <c r="D106" s="67" t="s">
        <v>110</v>
      </c>
      <c r="E106" s="67" t="s">
        <v>193</v>
      </c>
      <c r="F106" s="67" t="s">
        <v>186</v>
      </c>
      <c r="G106" s="67" t="s">
        <v>194</v>
      </c>
      <c r="H106" s="67" t="s">
        <v>221</v>
      </c>
      <c r="I106" s="10">
        <v>1</v>
      </c>
      <c r="J106" s="10">
        <v>0</v>
      </c>
      <c r="K106" s="69">
        <v>-4</v>
      </c>
      <c r="L106" s="11">
        <v>0</v>
      </c>
    </row>
    <row r="107" spans="2:18" ht="22.5">
      <c r="B107" s="60">
        <v>38</v>
      </c>
      <c r="C107" s="9" t="s">
        <v>236</v>
      </c>
      <c r="D107" s="67" t="s">
        <v>110</v>
      </c>
      <c r="E107" s="67" t="s">
        <v>193</v>
      </c>
      <c r="F107" s="67" t="s">
        <v>197</v>
      </c>
      <c r="G107" s="67" t="s">
        <v>106</v>
      </c>
      <c r="H107" s="67" t="s">
        <v>221</v>
      </c>
      <c r="I107" s="10">
        <v>1</v>
      </c>
      <c r="J107" s="10">
        <v>0</v>
      </c>
      <c r="K107" s="69">
        <v>-9</v>
      </c>
      <c r="L107" s="11">
        <v>-0.01</v>
      </c>
    </row>
    <row r="108" spans="2:18" ht="22.5">
      <c r="B108" s="60">
        <v>39</v>
      </c>
      <c r="C108" s="9" t="s">
        <v>237</v>
      </c>
      <c r="D108" s="67" t="s">
        <v>110</v>
      </c>
      <c r="E108" s="67" t="s">
        <v>193</v>
      </c>
      <c r="F108" s="67" t="s">
        <v>197</v>
      </c>
      <c r="G108" s="67" t="s">
        <v>106</v>
      </c>
      <c r="H108" s="67" t="s">
        <v>221</v>
      </c>
      <c r="I108" s="10">
        <v>1</v>
      </c>
      <c r="J108" s="10">
        <v>0</v>
      </c>
      <c r="K108" s="69">
        <v>-7</v>
      </c>
      <c r="L108" s="11">
        <v>0</v>
      </c>
    </row>
    <row r="109" spans="2:18" ht="22.5">
      <c r="B109" s="60">
        <v>40</v>
      </c>
      <c r="C109" s="9" t="s">
        <v>238</v>
      </c>
      <c r="D109" s="67" t="s">
        <v>110</v>
      </c>
      <c r="E109" s="67" t="s">
        <v>193</v>
      </c>
      <c r="F109" s="67" t="s">
        <v>197</v>
      </c>
      <c r="G109" s="67" t="s">
        <v>106</v>
      </c>
      <c r="H109" s="67" t="s">
        <v>221</v>
      </c>
      <c r="I109" s="10">
        <v>1</v>
      </c>
      <c r="J109" s="10">
        <v>0</v>
      </c>
      <c r="K109" s="69">
        <v>1</v>
      </c>
      <c r="L109" s="11">
        <v>0</v>
      </c>
    </row>
    <row r="110" spans="2:18" ht="15">
      <c r="C110" s="78" t="s">
        <v>111</v>
      </c>
      <c r="D110" s="87"/>
      <c r="E110" s="87"/>
      <c r="F110" s="87"/>
      <c r="G110" s="87"/>
      <c r="H110" s="87"/>
      <c r="I110" s="87"/>
      <c r="J110" s="79">
        <v>0</v>
      </c>
      <c r="K110" s="80">
        <v>-1069</v>
      </c>
      <c r="L110" s="81">
        <v>-0.75</v>
      </c>
    </row>
    <row r="111" spans="2:18" ht="2.1" customHeight="1">
      <c r="C111" s="49"/>
      <c r="D111" s="49"/>
      <c r="E111" s="49"/>
      <c r="F111" s="49"/>
      <c r="G111" s="49"/>
      <c r="H111" s="49"/>
      <c r="I111" s="49"/>
      <c r="J111" s="51"/>
      <c r="K111" s="51"/>
      <c r="L111" s="51"/>
      <c r="M111" s="49"/>
      <c r="N111" s="49"/>
      <c r="O111" s="49"/>
      <c r="P111" s="49"/>
      <c r="Q111" s="33"/>
      <c r="R111" s="33"/>
    </row>
    <row r="112" spans="2:18" ht="2.1" customHeight="1">
      <c r="C112" s="49"/>
      <c r="D112" s="49"/>
      <c r="E112" s="49"/>
      <c r="F112" s="49"/>
      <c r="G112" s="49"/>
      <c r="H112" s="51"/>
      <c r="I112" s="71"/>
      <c r="J112" s="51"/>
      <c r="K112" s="49"/>
      <c r="L112" s="49"/>
      <c r="M112" s="49"/>
      <c r="N112" s="49"/>
      <c r="O112" s="49"/>
      <c r="P112" s="49"/>
      <c r="Q112" s="33"/>
      <c r="R112" s="33"/>
    </row>
    <row r="113" spans="2:18" ht="2.1" customHeight="1">
      <c r="C113" s="49"/>
      <c r="D113" s="49"/>
      <c r="E113" s="49"/>
      <c r="F113" s="49"/>
      <c r="G113" s="49"/>
      <c r="H113" s="51"/>
      <c r="I113" s="71"/>
      <c r="J113" s="51"/>
      <c r="K113" s="49"/>
      <c r="L113" s="49"/>
      <c r="M113" s="49"/>
      <c r="N113" s="49"/>
      <c r="O113" s="49"/>
      <c r="P113" s="49"/>
      <c r="Q113" s="33"/>
      <c r="R113" s="33"/>
    </row>
    <row r="114" spans="2:18" ht="2.1" customHeight="1">
      <c r="C114" s="49"/>
      <c r="D114" s="49"/>
      <c r="E114" s="49"/>
      <c r="F114" s="49"/>
      <c r="G114" s="49"/>
      <c r="H114" s="49"/>
      <c r="I114" s="51"/>
      <c r="J114" s="71"/>
      <c r="K114" s="51"/>
      <c r="L114" s="49"/>
      <c r="M114" s="49"/>
      <c r="N114" s="49"/>
      <c r="O114" s="49"/>
      <c r="P114" s="49"/>
      <c r="Q114" s="33"/>
      <c r="R114" s="33"/>
    </row>
    <row r="115" spans="2:18" ht="2.1" customHeight="1">
      <c r="C115" s="49"/>
      <c r="D115" s="49"/>
      <c r="E115" s="49"/>
      <c r="F115" s="49"/>
      <c r="G115" s="49"/>
      <c r="H115" s="49"/>
      <c r="I115" s="49"/>
      <c r="J115" s="51"/>
      <c r="K115" s="51"/>
      <c r="L115" s="51"/>
      <c r="M115" s="49"/>
      <c r="N115" s="49"/>
      <c r="O115" s="49"/>
      <c r="P115" s="49"/>
      <c r="Q115" s="33"/>
      <c r="R115" s="33"/>
    </row>
    <row r="116" spans="2:18" ht="2.1" customHeight="1">
      <c r="C116" s="49"/>
      <c r="D116" s="49"/>
      <c r="E116" s="49"/>
      <c r="F116" s="51"/>
      <c r="G116" s="51"/>
      <c r="H116" s="51"/>
      <c r="I116" s="49"/>
      <c r="J116" s="49"/>
      <c r="K116" s="49"/>
      <c r="L116" s="49"/>
      <c r="M116" s="49"/>
      <c r="N116" s="49"/>
      <c r="O116" s="49"/>
      <c r="P116" s="49"/>
      <c r="Q116" s="33"/>
      <c r="R116" s="33"/>
    </row>
    <row r="117" spans="2:18" ht="2.1" customHeight="1">
      <c r="C117" s="49"/>
      <c r="D117" s="49"/>
      <c r="E117" s="49"/>
      <c r="F117" s="49"/>
      <c r="G117" s="49"/>
      <c r="H117" s="49"/>
      <c r="I117" s="51"/>
      <c r="J117" s="51"/>
      <c r="K117" s="51"/>
      <c r="L117" s="51"/>
      <c r="M117" s="49"/>
      <c r="N117" s="49"/>
      <c r="O117" s="49"/>
      <c r="P117" s="49"/>
      <c r="Q117" s="33"/>
      <c r="R117" s="33"/>
    </row>
    <row r="118" spans="2:18" s="5" customFormat="1" ht="2.1" customHeight="1">
      <c r="B118" s="60"/>
      <c r="I118" s="72"/>
    </row>
  </sheetData>
  <mergeCells count="2">
    <mergeCell ref="C2:J2"/>
    <mergeCell ref="C3:F3"/>
  </mergeCells>
  <conditionalFormatting sqref="D7:J47 D112:J112 D52:J58 D62:L111 D117:L117">
    <cfRule type="cellIs" dxfId="5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6" orientation="landscape" r:id="rId1"/>
  <headerFooter>
    <oddHeader>&amp;C&amp;8str. &amp;P / &amp;N&amp;R&amp;8&amp;A&amp;L&amp;7Pekao Megatrendy   (subfundusz w Pekao FIO)</oddHeader>
    <oddFooter>&amp;C&amp;8s.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5">
    <tabColor indexed="10"/>
    <pageSetUpPr fitToPage="1"/>
  </sheetPr>
  <dimension ref="A1:P33"/>
  <sheetViews>
    <sheetView showGridLines="0" workbookViewId="0">
      <pane xSplit="3" ySplit="4" topLeftCell="D11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60" customWidth="1"/>
    <col min="3" max="3" width="42.75" customWidth="1"/>
    <col min="4" max="11" width="13.75" customWidth="1"/>
    <col min="12" max="12" width="1.375" customWidth="1"/>
    <col min="13" max="14" width="3.625" customWidth="1"/>
    <col min="15" max="15" width="0" hidden="1" customWidth="1"/>
    <col min="17" max="16384" width="9" hidden="1"/>
  </cols>
  <sheetData>
    <row r="1" spans="1:11" s="117" customFormat="1" ht="18" customHeight="1">
      <c r="A1" s="116"/>
      <c r="B1" s="116"/>
    </row>
    <row r="2" spans="1:11" ht="43.5" customHeight="1">
      <c r="C2" s="89" t="s">
        <v>274</v>
      </c>
      <c r="D2" s="89"/>
      <c r="E2" s="89"/>
      <c r="F2" s="89"/>
      <c r="G2" s="89"/>
      <c r="H2" s="89"/>
    </row>
    <row r="3" spans="1:11">
      <c r="C3" s="96" t="s">
        <v>275</v>
      </c>
      <c r="D3" s="96"/>
      <c r="E3" s="96"/>
      <c r="F3" s="96"/>
    </row>
    <row r="4" spans="1:11" ht="15">
      <c r="C4" s="61" t="s">
        <v>21</v>
      </c>
      <c r="D4" s="1"/>
    </row>
    <row r="5" spans="1:11" ht="7.5" customHeight="1"/>
    <row r="6" spans="1:11" ht="6.75" customHeight="1">
      <c r="C6" s="3"/>
      <c r="D6" s="3"/>
      <c r="E6" s="3"/>
      <c r="F6" s="3"/>
      <c r="G6" s="3"/>
      <c r="H6" s="3"/>
      <c r="I6" s="3"/>
      <c r="J6" s="3"/>
      <c r="K6" s="3"/>
    </row>
    <row r="7" spans="1:11" ht="7.5" customHeight="1">
      <c r="C7" s="3"/>
      <c r="D7" s="3"/>
      <c r="E7" s="3"/>
      <c r="F7" s="3"/>
      <c r="G7" s="3"/>
      <c r="H7" s="3"/>
      <c r="I7" s="3"/>
      <c r="J7" s="3"/>
      <c r="K7" s="3"/>
    </row>
    <row r="8" spans="1:11" ht="5.25" customHeight="1">
      <c r="C8" s="3"/>
      <c r="D8" s="3"/>
      <c r="E8" s="3"/>
      <c r="F8" s="3"/>
      <c r="G8" s="3"/>
      <c r="H8" s="3"/>
      <c r="I8" s="3"/>
      <c r="J8" s="3"/>
      <c r="K8" s="3"/>
    </row>
    <row r="9" spans="1:11" ht="36">
      <c r="C9" s="56" t="s">
        <v>43</v>
      </c>
      <c r="D9" s="56" t="s">
        <v>60</v>
      </c>
      <c r="E9" s="56" t="s">
        <v>61</v>
      </c>
    </row>
    <row r="10" spans="1:11">
      <c r="B10" s="60">
        <v>1</v>
      </c>
      <c r="C10" s="12" t="s">
        <v>239</v>
      </c>
      <c r="D10" s="10">
        <v>-3</v>
      </c>
      <c r="E10" s="11">
        <v>0</v>
      </c>
    </row>
    <row r="11" spans="1:11">
      <c r="B11" s="60">
        <v>2</v>
      </c>
      <c r="C11" s="12" t="s">
        <v>240</v>
      </c>
      <c r="D11" s="10">
        <v>1</v>
      </c>
      <c r="E11" s="11">
        <v>0</v>
      </c>
    </row>
    <row r="12" spans="1:11">
      <c r="B12" s="60">
        <v>3</v>
      </c>
      <c r="C12" s="12" t="s">
        <v>243</v>
      </c>
      <c r="D12" s="10">
        <v>-4</v>
      </c>
      <c r="E12" s="11">
        <v>0</v>
      </c>
    </row>
    <row r="13" spans="1:11">
      <c r="B13" s="60">
        <v>4</v>
      </c>
      <c r="C13" s="12" t="s">
        <v>244</v>
      </c>
      <c r="D13" s="10">
        <v>5</v>
      </c>
      <c r="E13" s="11">
        <v>0</v>
      </c>
    </row>
    <row r="14" spans="1:11">
      <c r="B14" s="60">
        <v>5</v>
      </c>
      <c r="C14" s="12" t="s">
        <v>245</v>
      </c>
      <c r="D14" s="10">
        <v>2</v>
      </c>
      <c r="E14" s="11">
        <v>0</v>
      </c>
    </row>
    <row r="15" spans="1:11">
      <c r="B15" s="60">
        <v>6</v>
      </c>
      <c r="C15" s="12" t="s">
        <v>246</v>
      </c>
      <c r="D15" s="10">
        <v>-8</v>
      </c>
      <c r="E15" s="11">
        <v>-0.01</v>
      </c>
    </row>
    <row r="16" spans="1:11">
      <c r="B16" s="60">
        <v>7</v>
      </c>
      <c r="C16" s="12" t="s">
        <v>247</v>
      </c>
      <c r="D16" s="10">
        <v>2</v>
      </c>
      <c r="E16" s="11">
        <v>0</v>
      </c>
    </row>
    <row r="17" spans="2:11">
      <c r="B17" s="60">
        <v>8</v>
      </c>
      <c r="C17" s="12" t="s">
        <v>249</v>
      </c>
      <c r="D17" s="10">
        <v>2</v>
      </c>
      <c r="E17" s="11">
        <v>0</v>
      </c>
    </row>
    <row r="18" spans="2:11">
      <c r="B18" s="60">
        <v>9</v>
      </c>
      <c r="C18" s="12" t="s">
        <v>250</v>
      </c>
      <c r="D18" s="10">
        <v>7</v>
      </c>
      <c r="E18" s="11">
        <v>0</v>
      </c>
    </row>
    <row r="19" spans="2:11">
      <c r="B19" s="60">
        <v>10</v>
      </c>
      <c r="C19" s="12" t="s">
        <v>252</v>
      </c>
      <c r="D19" s="10">
        <v>6</v>
      </c>
      <c r="E19" s="11">
        <v>0</v>
      </c>
    </row>
    <row r="20" spans="2:11">
      <c r="B20" s="60">
        <v>11</v>
      </c>
      <c r="C20" s="12" t="s">
        <v>253</v>
      </c>
      <c r="D20" s="10">
        <v>8</v>
      </c>
      <c r="E20" s="11">
        <v>0.01</v>
      </c>
    </row>
    <row r="21" spans="2:11">
      <c r="B21" s="60">
        <v>12</v>
      </c>
      <c r="C21" s="12" t="s">
        <v>254</v>
      </c>
      <c r="D21" s="10">
        <v>3</v>
      </c>
      <c r="E21" s="11">
        <v>0</v>
      </c>
    </row>
    <row r="22" spans="2:11">
      <c r="B22" s="60">
        <v>13</v>
      </c>
      <c r="C22" s="12" t="s">
        <v>255</v>
      </c>
      <c r="D22" s="10">
        <v>9</v>
      </c>
      <c r="E22" s="11">
        <v>0.01</v>
      </c>
    </row>
    <row r="23" spans="2:11">
      <c r="B23" s="60">
        <v>14</v>
      </c>
      <c r="C23" s="12" t="s">
        <v>256</v>
      </c>
      <c r="D23" s="10">
        <v>-1</v>
      </c>
      <c r="E23" s="11">
        <v>0</v>
      </c>
    </row>
    <row r="24" spans="2:11">
      <c r="B24" s="60">
        <v>15</v>
      </c>
      <c r="C24" s="12" t="s">
        <v>257</v>
      </c>
      <c r="D24" s="10">
        <v>1</v>
      </c>
      <c r="E24" s="11">
        <v>0</v>
      </c>
    </row>
    <row r="25" spans="2:11">
      <c r="B25" s="60">
        <v>16</v>
      </c>
      <c r="C25" s="12" t="s">
        <v>241</v>
      </c>
      <c r="D25" s="10">
        <v>-1208</v>
      </c>
      <c r="E25" s="11">
        <v>-0.86</v>
      </c>
    </row>
    <row r="26" spans="2:11">
      <c r="B26" s="60">
        <v>17</v>
      </c>
      <c r="C26" s="12" t="s">
        <v>242</v>
      </c>
      <c r="D26" s="10">
        <v>53</v>
      </c>
      <c r="E26" s="11">
        <v>0.04</v>
      </c>
    </row>
    <row r="27" spans="2:11">
      <c r="B27" s="60">
        <v>18</v>
      </c>
      <c r="C27" s="12" t="s">
        <v>248</v>
      </c>
      <c r="D27" s="10">
        <v>-2</v>
      </c>
      <c r="E27" s="11">
        <v>0</v>
      </c>
    </row>
    <row r="28" spans="2:11">
      <c r="B28" s="60">
        <v>19</v>
      </c>
      <c r="C28" s="12" t="s">
        <v>251</v>
      </c>
      <c r="D28" s="10">
        <v>-4</v>
      </c>
      <c r="E28" s="11">
        <v>0</v>
      </c>
    </row>
    <row r="29" spans="2:11">
      <c r="C29" s="15" t="s">
        <v>111</v>
      </c>
      <c r="D29" s="16">
        <v>-1131</v>
      </c>
      <c r="E29" s="17">
        <v>-0.81</v>
      </c>
    </row>
    <row r="30" spans="2:11" ht="6.75" customHeight="1">
      <c r="C30" s="3"/>
      <c r="D30" s="3"/>
      <c r="E30" s="3"/>
      <c r="F30" s="3"/>
      <c r="G30" s="3"/>
      <c r="H30" s="3"/>
      <c r="I30" s="3"/>
      <c r="J30" s="3"/>
      <c r="K30" s="3"/>
    </row>
    <row r="31" spans="2:11" s="5" customFormat="1" ht="6" customHeight="1">
      <c r="B31" s="60"/>
    </row>
    <row r="32" spans="2:11" s="5" customFormat="1" ht="12">
      <c r="B32" s="60"/>
      <c r="C32" s="97"/>
      <c r="D32" s="97"/>
      <c r="E32" s="97"/>
      <c r="F32" s="97"/>
      <c r="G32" s="97"/>
      <c r="H32" s="97"/>
    </row>
    <row r="33" ht="7.5" customHeight="1"/>
  </sheetData>
  <mergeCells count="3">
    <mergeCell ref="C2:H2"/>
    <mergeCell ref="C32:H32"/>
    <mergeCell ref="C3:F3"/>
  </mergeCells>
  <conditionalFormatting sqref="D8:E8 D10:E30 D31:K31">
    <cfRule type="cellIs" dxfId="4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Megatrendy   (subfundusz w Pekao FIO)</oddHeader>
    <oddFooter>&amp;C&amp;8s.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6">
    <tabColor indexed="10"/>
    <pageSetUpPr fitToPage="1"/>
  </sheetPr>
  <dimension ref="A1:K47"/>
  <sheetViews>
    <sheetView showGridLines="0" workbookViewId="0">
      <pane xSplit="2" ySplit="11" topLeftCell="C2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1.375" customWidth="1" collapsed="1"/>
    <col min="8" max="9" width="3.625" customWidth="1"/>
    <col min="10" max="10" width="0" hidden="1" customWidth="1"/>
    <col min="12" max="16384" width="9" hidden="1"/>
  </cols>
  <sheetData>
    <row r="1" spans="1:6" s="117" customFormat="1" ht="24" customHeight="1">
      <c r="A1" s="116"/>
      <c r="B1" s="116"/>
    </row>
    <row r="2" spans="1:6" ht="47.25" customHeight="1">
      <c r="B2" s="89" t="s">
        <v>274</v>
      </c>
      <c r="C2" s="89"/>
      <c r="D2" s="89"/>
    </row>
    <row r="3" spans="1:6">
      <c r="B3" s="96" t="s">
        <v>275</v>
      </c>
      <c r="C3" s="96"/>
      <c r="D3" s="96"/>
      <c r="E3" s="96"/>
    </row>
    <row r="4" spans="1:6" ht="6" customHeight="1">
      <c r="B4" s="59"/>
      <c r="C4" s="59"/>
      <c r="D4" s="59"/>
      <c r="E4" s="59"/>
    </row>
    <row r="5" spans="1:6" ht="15">
      <c r="B5" s="73" t="s">
        <v>54</v>
      </c>
      <c r="C5" s="100" t="s">
        <v>1</v>
      </c>
      <c r="D5" s="101"/>
      <c r="E5" s="101"/>
      <c r="F5" s="101"/>
    </row>
    <row r="6" spans="1:6" ht="25.5" customHeight="1">
      <c r="C6" s="99" t="s">
        <v>2</v>
      </c>
      <c r="D6" s="99"/>
    </row>
    <row r="7" spans="1:6">
      <c r="B7" s="63"/>
      <c r="C7" s="57">
        <v>45657</v>
      </c>
      <c r="D7" s="57">
        <v>45291</v>
      </c>
    </row>
    <row r="8" spans="1:6">
      <c r="B8" s="19" t="s">
        <v>112</v>
      </c>
      <c r="C8" s="38">
        <v>140930</v>
      </c>
      <c r="D8" s="38">
        <v>146436</v>
      </c>
    </row>
    <row r="9" spans="1:6">
      <c r="B9" s="20" t="s">
        <v>113</v>
      </c>
      <c r="C9" s="34">
        <v>1207</v>
      </c>
      <c r="D9" s="34">
        <v>1195</v>
      </c>
    </row>
    <row r="10" spans="1:6">
      <c r="B10" s="20" t="s">
        <v>114</v>
      </c>
      <c r="C10" s="34">
        <v>93</v>
      </c>
      <c r="D10" s="34">
        <v>106</v>
      </c>
    </row>
    <row r="11" spans="1:6">
      <c r="B11" s="20" t="s">
        <v>115</v>
      </c>
      <c r="C11" s="34">
        <v>7696</v>
      </c>
      <c r="D11" s="34">
        <v>7675</v>
      </c>
    </row>
    <row r="12" spans="1:6">
      <c r="B12" s="20" t="s">
        <v>116</v>
      </c>
      <c r="C12" s="34">
        <v>131717</v>
      </c>
      <c r="D12" s="34">
        <v>132128</v>
      </c>
    </row>
    <row r="13" spans="1:6">
      <c r="B13" s="20" t="s">
        <v>117</v>
      </c>
      <c r="C13" s="34">
        <v>217</v>
      </c>
      <c r="D13" s="34">
        <v>5332</v>
      </c>
    </row>
    <row r="14" spans="1:6">
      <c r="B14" s="20" t="s">
        <v>118</v>
      </c>
      <c r="C14" s="34">
        <v>0</v>
      </c>
      <c r="D14" s="34">
        <v>0</v>
      </c>
    </row>
    <row r="15" spans="1:6">
      <c r="B15" s="19" t="s">
        <v>119</v>
      </c>
      <c r="C15" s="38">
        <v>2099</v>
      </c>
      <c r="D15" s="38">
        <v>7831</v>
      </c>
    </row>
    <row r="16" spans="1:6">
      <c r="B16" s="19" t="s">
        <v>120</v>
      </c>
      <c r="C16" s="38">
        <v>138831</v>
      </c>
      <c r="D16" s="38">
        <v>138605</v>
      </c>
    </row>
    <row r="17" spans="2:4">
      <c r="B17" s="19" t="s">
        <v>121</v>
      </c>
      <c r="C17" s="38">
        <v>105041</v>
      </c>
      <c r="D17" s="38">
        <v>116169</v>
      </c>
    </row>
    <row r="18" spans="2:4">
      <c r="B18" s="20" t="s">
        <v>122</v>
      </c>
      <c r="C18" s="34">
        <v>499618</v>
      </c>
      <c r="D18" s="34">
        <v>425520</v>
      </c>
    </row>
    <row r="19" spans="2:4">
      <c r="B19" s="20" t="s">
        <v>123</v>
      </c>
      <c r="C19" s="34">
        <v>-394577</v>
      </c>
      <c r="D19" s="34">
        <v>-309351</v>
      </c>
    </row>
    <row r="20" spans="2:4">
      <c r="B20" s="19" t="s">
        <v>124</v>
      </c>
      <c r="C20" s="38">
        <v>21498</v>
      </c>
      <c r="D20" s="38">
        <v>4447</v>
      </c>
    </row>
    <row r="21" spans="2:4">
      <c r="B21" s="20" t="s">
        <v>125</v>
      </c>
      <c r="C21" s="34">
        <v>-6761</v>
      </c>
      <c r="D21" s="34">
        <v>-5158</v>
      </c>
    </row>
    <row r="22" spans="2:4">
      <c r="B22" s="20" t="s">
        <v>126</v>
      </c>
      <c r="C22" s="34">
        <v>28259</v>
      </c>
      <c r="D22" s="34">
        <v>9605</v>
      </c>
    </row>
    <row r="23" spans="2:4">
      <c r="B23" s="19" t="s">
        <v>127</v>
      </c>
      <c r="C23" s="38">
        <v>12292</v>
      </c>
      <c r="D23" s="38">
        <v>17989</v>
      </c>
    </row>
    <row r="24" spans="2:4">
      <c r="B24" s="19" t="s">
        <v>128</v>
      </c>
      <c r="C24" s="38">
        <v>138831</v>
      </c>
      <c r="D24" s="38">
        <v>138605</v>
      </c>
    </row>
    <row r="25" spans="2:4">
      <c r="B25" s="19"/>
      <c r="C25" s="39"/>
      <c r="D25" s="39"/>
    </row>
    <row r="26" spans="2:4">
      <c r="B26" s="21" t="s">
        <v>129</v>
      </c>
      <c r="C26" s="40">
        <v>7880927.9000000004</v>
      </c>
      <c r="D26" s="40">
        <v>8572693.7200000007</v>
      </c>
    </row>
    <row r="27" spans="2:4">
      <c r="B27" s="20" t="s">
        <v>18</v>
      </c>
      <c r="C27" s="40">
        <v>7182977.7869999995</v>
      </c>
      <c r="D27" s="40">
        <v>7960098.4730000002</v>
      </c>
    </row>
    <row r="28" spans="2:4">
      <c r="B28" s="20" t="s">
        <v>45</v>
      </c>
      <c r="C28" s="40">
        <v>0</v>
      </c>
      <c r="D28" s="40">
        <v>0</v>
      </c>
    </row>
    <row r="29" spans="2:4">
      <c r="B29" s="20" t="s">
        <v>23</v>
      </c>
      <c r="C29" s="40">
        <v>0</v>
      </c>
      <c r="D29" s="40">
        <v>0</v>
      </c>
    </row>
    <row r="30" spans="2:4">
      <c r="B30" s="20" t="s">
        <v>44</v>
      </c>
      <c r="C30" s="40">
        <v>0</v>
      </c>
      <c r="D30" s="40">
        <v>0</v>
      </c>
    </row>
    <row r="31" spans="2:4">
      <c r="B31" s="20" t="s">
        <v>24</v>
      </c>
      <c r="C31" s="40">
        <v>626761.65599999996</v>
      </c>
      <c r="D31" s="40">
        <v>580579.53099999996</v>
      </c>
    </row>
    <row r="32" spans="2:4">
      <c r="B32" s="20" t="s">
        <v>46</v>
      </c>
      <c r="C32" s="40">
        <v>0</v>
      </c>
      <c r="D32" s="40">
        <v>0</v>
      </c>
    </row>
    <row r="33" spans="2:4">
      <c r="B33" s="20" t="s">
        <v>47</v>
      </c>
      <c r="C33" s="40">
        <v>0</v>
      </c>
      <c r="D33" s="40">
        <v>0</v>
      </c>
    </row>
    <row r="34" spans="2:4">
      <c r="B34" s="20" t="s">
        <v>48</v>
      </c>
      <c r="C34" s="40">
        <v>43806.972999999998</v>
      </c>
      <c r="D34" s="40">
        <v>27294.878000000001</v>
      </c>
    </row>
    <row r="35" spans="2:4">
      <c r="B35" s="20" t="s">
        <v>49</v>
      </c>
      <c r="C35" s="40">
        <v>27381.484</v>
      </c>
      <c r="D35" s="40">
        <v>4720.8379999999997</v>
      </c>
    </row>
    <row r="36" spans="2:4">
      <c r="B36" s="21" t="s">
        <v>50</v>
      </c>
      <c r="C36" s="41">
        <v>17.62</v>
      </c>
      <c r="D36" s="42">
        <v>16.170000000000002</v>
      </c>
    </row>
    <row r="37" spans="2:4">
      <c r="B37" s="20" t="s">
        <v>18</v>
      </c>
      <c r="C37" s="42">
        <v>17.600000000000001</v>
      </c>
      <c r="D37" s="42">
        <v>16.14</v>
      </c>
    </row>
    <row r="38" spans="2:4">
      <c r="B38" s="20" t="s">
        <v>45</v>
      </c>
      <c r="C38" s="42">
        <v>10</v>
      </c>
      <c r="D38" s="42">
        <v>10</v>
      </c>
    </row>
    <row r="39" spans="2:4">
      <c r="B39" s="20" t="s">
        <v>23</v>
      </c>
      <c r="C39" s="42">
        <v>17.600000000000001</v>
      </c>
      <c r="D39" s="42">
        <v>16.14</v>
      </c>
    </row>
    <row r="40" spans="2:4">
      <c r="B40" s="20" t="s">
        <v>44</v>
      </c>
      <c r="C40" s="42">
        <v>10</v>
      </c>
      <c r="D40" s="42">
        <v>10</v>
      </c>
    </row>
    <row r="41" spans="2:4">
      <c r="B41" s="20" t="s">
        <v>24</v>
      </c>
      <c r="C41" s="42">
        <v>18.36</v>
      </c>
      <c r="D41" s="42">
        <v>16.829999999999998</v>
      </c>
    </row>
    <row r="42" spans="2:4">
      <c r="B42" s="20" t="s">
        <v>46</v>
      </c>
      <c r="C42" s="42">
        <v>10</v>
      </c>
      <c r="D42" s="42">
        <v>10</v>
      </c>
    </row>
    <row r="43" spans="2:4">
      <c r="B43" s="20" t="s">
        <v>47</v>
      </c>
      <c r="C43" s="42">
        <v>10</v>
      </c>
      <c r="D43" s="42">
        <v>10</v>
      </c>
    </row>
    <row r="44" spans="2:4">
      <c r="B44" s="20" t="s">
        <v>48</v>
      </c>
      <c r="C44" s="42">
        <v>13.62</v>
      </c>
      <c r="D44" s="42">
        <v>12.28</v>
      </c>
    </row>
    <row r="45" spans="2:4">
      <c r="B45" s="20" t="s">
        <v>49</v>
      </c>
      <c r="C45" s="42">
        <v>12.5</v>
      </c>
      <c r="D45" s="42">
        <v>11.26</v>
      </c>
    </row>
    <row r="46" spans="2:4" ht="3.75" customHeight="1">
      <c r="B46" s="98"/>
      <c r="C46" s="98"/>
      <c r="D46" s="98"/>
    </row>
    <row r="47" spans="2:4" ht="6.75" customHeight="1"/>
  </sheetData>
  <mergeCells count="5">
    <mergeCell ref="B2:D2"/>
    <mergeCell ref="B46:D46"/>
    <mergeCell ref="C6:D6"/>
    <mergeCell ref="B3:E3"/>
    <mergeCell ref="C5:F5"/>
  </mergeCells>
  <conditionalFormatting sqref="C6:F6 C8:F46">
    <cfRule type="cellIs" dxfId="3" priority="213" operator="equal">
      <formula>0</formula>
    </cfRule>
    <cfRule type="cellIs" dxfId="2" priority="21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3" fitToHeight="6" orientation="portrait" r:id="rId1"/>
  <headerFooter>
    <oddHeader>&amp;C&amp;8str. &amp;P / &amp;N&amp;R&amp;8&amp;A&amp;L&amp;7Pekao Megatrendy   (subfundusz w Pekao FIO)</oddHeader>
    <oddFooter>&amp;C&amp;8s. &amp;P / &amp;N TAB&amp;R12/31/2024&amp;L&amp;7Sprawozdanie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7">
    <tabColor indexed="10"/>
    <pageSetUpPr fitToPage="1"/>
  </sheetPr>
  <dimension ref="A1:M53"/>
  <sheetViews>
    <sheetView showGridLines="0" workbookViewId="0">
      <pane xSplit="2" ySplit="11" topLeftCell="C36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1.25" customWidth="1" collapsed="1"/>
    <col min="8" max="9" width="3.625" customWidth="1"/>
    <col min="10" max="12" width="0" hidden="1" customWidth="1"/>
    <col min="14" max="16384" width="9" hidden="1"/>
  </cols>
  <sheetData>
    <row r="1" spans="1:6" s="117" customFormat="1" ht="21" customHeight="1">
      <c r="A1" s="116"/>
      <c r="B1" s="116"/>
    </row>
    <row r="2" spans="1:6" ht="47.25" customHeight="1">
      <c r="B2" s="89" t="s">
        <v>274</v>
      </c>
      <c r="C2" s="89"/>
      <c r="D2" s="89"/>
    </row>
    <row r="3" spans="1:6">
      <c r="B3" s="96" t="s">
        <v>275</v>
      </c>
      <c r="C3" s="96"/>
      <c r="D3" s="96"/>
    </row>
    <row r="4" spans="1:6" ht="4.5" customHeight="1">
      <c r="B4" s="59"/>
      <c r="C4" s="59"/>
      <c r="D4" s="59"/>
    </row>
    <row r="5" spans="1:6" ht="15">
      <c r="B5" s="73" t="s">
        <v>139</v>
      </c>
      <c r="C5" s="100" t="s">
        <v>3</v>
      </c>
      <c r="D5" s="101"/>
      <c r="E5" s="101"/>
      <c r="F5" s="101"/>
    </row>
    <row r="6" spans="1:6" ht="27.75" customHeight="1">
      <c r="C6" s="99" t="s">
        <v>4</v>
      </c>
      <c r="D6" s="99"/>
    </row>
    <row r="7" spans="1:6" ht="24">
      <c r="B7" s="62"/>
      <c r="C7" s="58" t="s">
        <v>140</v>
      </c>
      <c r="D7" s="58" t="s">
        <v>141</v>
      </c>
    </row>
    <row r="8" spans="1:6">
      <c r="B8" s="7" t="s">
        <v>142</v>
      </c>
      <c r="C8" s="36">
        <v>1632</v>
      </c>
      <c r="D8" s="36">
        <v>1565</v>
      </c>
    </row>
    <row r="9" spans="1:6">
      <c r="B9" s="23" t="s">
        <v>6</v>
      </c>
      <c r="C9" s="43">
        <v>1185</v>
      </c>
      <c r="D9" s="43">
        <v>1111</v>
      </c>
    </row>
    <row r="10" spans="1:6">
      <c r="B10" s="23" t="s">
        <v>143</v>
      </c>
      <c r="C10" s="43">
        <v>440</v>
      </c>
      <c r="D10" s="43">
        <v>331</v>
      </c>
    </row>
    <row r="11" spans="1:6">
      <c r="B11" s="23" t="s">
        <v>144</v>
      </c>
      <c r="C11" s="43">
        <v>0</v>
      </c>
      <c r="D11" s="43">
        <v>0</v>
      </c>
    </row>
    <row r="12" spans="1:6">
      <c r="B12" s="23" t="s">
        <v>145</v>
      </c>
      <c r="C12" s="43">
        <v>7</v>
      </c>
      <c r="D12" s="43">
        <v>123</v>
      </c>
    </row>
    <row r="13" spans="1:6">
      <c r="B13" s="23" t="s">
        <v>132</v>
      </c>
      <c r="C13" s="43">
        <v>0</v>
      </c>
      <c r="D13" s="43">
        <v>0</v>
      </c>
    </row>
    <row r="14" spans="1:6">
      <c r="B14" s="7" t="s">
        <v>146</v>
      </c>
      <c r="C14" s="36">
        <v>3236</v>
      </c>
      <c r="D14" s="36">
        <v>2812</v>
      </c>
    </row>
    <row r="15" spans="1:6">
      <c r="B15" s="23" t="s">
        <v>147</v>
      </c>
      <c r="C15" s="43">
        <v>2725</v>
      </c>
      <c r="D15" s="43">
        <v>2323</v>
      </c>
    </row>
    <row r="16" spans="1:6">
      <c r="B16" s="24" t="s">
        <v>148</v>
      </c>
      <c r="C16" s="43">
        <v>2724</v>
      </c>
      <c r="D16" s="43">
        <v>2323</v>
      </c>
    </row>
    <row r="17" spans="2:4">
      <c r="B17" s="24" t="s">
        <v>149</v>
      </c>
      <c r="C17" s="43">
        <v>1</v>
      </c>
      <c r="D17" s="43">
        <v>0</v>
      </c>
    </row>
    <row r="18" spans="2:4">
      <c r="B18" s="23" t="s">
        <v>150</v>
      </c>
      <c r="C18" s="43">
        <v>0</v>
      </c>
      <c r="D18" s="43">
        <v>0</v>
      </c>
    </row>
    <row r="19" spans="2:4">
      <c r="B19" s="23" t="s">
        <v>7</v>
      </c>
      <c r="C19" s="43">
        <v>179</v>
      </c>
      <c r="D19" s="43">
        <v>162</v>
      </c>
    </row>
    <row r="20" spans="2:4">
      <c r="B20" s="23" t="s">
        <v>131</v>
      </c>
      <c r="C20" s="43">
        <v>83</v>
      </c>
      <c r="D20" s="43">
        <v>61</v>
      </c>
    </row>
    <row r="21" spans="2:4">
      <c r="B21" s="23" t="s">
        <v>130</v>
      </c>
      <c r="C21" s="43">
        <v>0</v>
      </c>
      <c r="D21" s="43">
        <v>0</v>
      </c>
    </row>
    <row r="22" spans="2:4">
      <c r="B22" s="23" t="s">
        <v>151</v>
      </c>
      <c r="C22" s="43">
        <v>0</v>
      </c>
      <c r="D22" s="43">
        <v>0</v>
      </c>
    </row>
    <row r="23" spans="2:4">
      <c r="B23" s="23" t="s">
        <v>152</v>
      </c>
      <c r="C23" s="43">
        <v>0</v>
      </c>
      <c r="D23" s="43">
        <v>0</v>
      </c>
    </row>
    <row r="24" spans="2:4">
      <c r="B24" s="23" t="s">
        <v>153</v>
      </c>
      <c r="C24" s="43">
        <v>0</v>
      </c>
      <c r="D24" s="43">
        <v>0</v>
      </c>
    </row>
    <row r="25" spans="2:4">
      <c r="B25" s="23" t="s">
        <v>154</v>
      </c>
      <c r="C25" s="43">
        <v>0</v>
      </c>
      <c r="D25" s="43">
        <v>0</v>
      </c>
    </row>
    <row r="26" spans="2:4">
      <c r="B26" s="23" t="s">
        <v>8</v>
      </c>
      <c r="C26" s="43">
        <v>30</v>
      </c>
      <c r="D26" s="43">
        <v>92</v>
      </c>
    </row>
    <row r="27" spans="2:4">
      <c r="B27" s="23" t="s">
        <v>155</v>
      </c>
      <c r="C27" s="43">
        <v>0</v>
      </c>
      <c r="D27" s="43">
        <v>0</v>
      </c>
    </row>
    <row r="28" spans="2:4">
      <c r="B28" s="23" t="s">
        <v>9</v>
      </c>
      <c r="C28" s="43">
        <v>0</v>
      </c>
      <c r="D28" s="43">
        <v>0</v>
      </c>
    </row>
    <row r="29" spans="2:4">
      <c r="B29" s="23" t="s">
        <v>132</v>
      </c>
      <c r="C29" s="43">
        <v>219</v>
      </c>
      <c r="D29" s="43">
        <v>174</v>
      </c>
    </row>
    <row r="30" spans="2:4">
      <c r="B30" s="25" t="s">
        <v>156</v>
      </c>
      <c r="C30" s="44">
        <v>157</v>
      </c>
      <c r="D30" s="44">
        <v>0</v>
      </c>
    </row>
    <row r="31" spans="2:4">
      <c r="B31" s="25" t="s">
        <v>157</v>
      </c>
      <c r="C31" s="44">
        <v>0</v>
      </c>
      <c r="D31" s="44">
        <v>141</v>
      </c>
    </row>
    <row r="32" spans="2:4">
      <c r="B32" s="7" t="s">
        <v>158</v>
      </c>
      <c r="C32" s="36">
        <v>1</v>
      </c>
      <c r="D32" s="36">
        <v>5</v>
      </c>
    </row>
    <row r="33" spans="2:6">
      <c r="B33" s="7" t="s">
        <v>159</v>
      </c>
      <c r="C33" s="36">
        <v>3235</v>
      </c>
      <c r="D33" s="36">
        <v>2807</v>
      </c>
    </row>
    <row r="34" spans="2:6">
      <c r="B34" s="7" t="s">
        <v>160</v>
      </c>
      <c r="C34" s="36">
        <v>-1603</v>
      </c>
      <c r="D34" s="36">
        <v>-1242</v>
      </c>
    </row>
    <row r="35" spans="2:6">
      <c r="B35" s="7" t="s">
        <v>161</v>
      </c>
      <c r="C35" s="36">
        <v>12957</v>
      </c>
      <c r="D35" s="36">
        <v>39709</v>
      </c>
    </row>
    <row r="36" spans="2:6">
      <c r="B36" s="23" t="s">
        <v>162</v>
      </c>
      <c r="C36" s="43">
        <v>18654</v>
      </c>
      <c r="D36" s="43">
        <v>22530</v>
      </c>
    </row>
    <row r="37" spans="2:6">
      <c r="B37" s="23" t="s">
        <v>163</v>
      </c>
      <c r="C37" s="43">
        <v>-5697</v>
      </c>
      <c r="D37" s="43">
        <v>17179</v>
      </c>
    </row>
    <row r="38" spans="2:6">
      <c r="B38" s="24" t="s">
        <v>164</v>
      </c>
      <c r="C38" s="43">
        <v>251</v>
      </c>
      <c r="D38" s="43">
        <v>-156</v>
      </c>
    </row>
    <row r="39" spans="2:6">
      <c r="B39" s="7" t="s">
        <v>165</v>
      </c>
      <c r="C39" s="36">
        <v>11354</v>
      </c>
      <c r="D39" s="36">
        <v>38467</v>
      </c>
    </row>
    <row r="40" spans="2:6">
      <c r="B40" s="7" t="s">
        <v>166</v>
      </c>
      <c r="C40" s="36">
        <v>0</v>
      </c>
      <c r="D40" s="36">
        <v>0</v>
      </c>
    </row>
    <row r="41" spans="2:6" ht="6.75" customHeight="1">
      <c r="B41" s="32"/>
      <c r="C41" s="45"/>
      <c r="D41" s="45"/>
      <c r="E41" s="45"/>
      <c r="F41" s="45"/>
    </row>
    <row r="42" spans="2:6">
      <c r="B42" s="21" t="s">
        <v>273</v>
      </c>
      <c r="C42" s="41">
        <v>1.45</v>
      </c>
      <c r="D42" s="41">
        <v>4.6100000000000003</v>
      </c>
    </row>
    <row r="43" spans="2:6">
      <c r="B43" s="24" t="s">
        <v>18</v>
      </c>
      <c r="C43" s="46">
        <v>1.46</v>
      </c>
      <c r="D43" s="46">
        <v>4.6100000000000003</v>
      </c>
    </row>
    <row r="44" spans="2:6">
      <c r="B44" s="24" t="s">
        <v>45</v>
      </c>
      <c r="C44" s="46">
        <v>0</v>
      </c>
      <c r="D44" s="46">
        <v>0</v>
      </c>
    </row>
    <row r="45" spans="2:6">
      <c r="B45" s="24" t="s">
        <v>23</v>
      </c>
      <c r="C45" s="46">
        <v>1.46</v>
      </c>
      <c r="D45" s="46">
        <v>4.6100000000000003</v>
      </c>
    </row>
    <row r="46" spans="2:6">
      <c r="B46" s="24" t="s">
        <v>44</v>
      </c>
      <c r="C46" s="46">
        <v>0</v>
      </c>
      <c r="D46" s="46">
        <v>0</v>
      </c>
    </row>
    <row r="47" spans="2:6">
      <c r="B47" s="24" t="s">
        <v>24</v>
      </c>
      <c r="C47" s="46">
        <v>1.53</v>
      </c>
      <c r="D47" s="46">
        <v>4.8</v>
      </c>
    </row>
    <row r="48" spans="2:6">
      <c r="B48" s="24" t="s">
        <v>46</v>
      </c>
      <c r="C48" s="46">
        <v>0</v>
      </c>
      <c r="D48" s="46">
        <v>0</v>
      </c>
    </row>
    <row r="49" spans="2:4">
      <c r="B49" s="24" t="s">
        <v>47</v>
      </c>
      <c r="C49" s="46">
        <v>0</v>
      </c>
      <c r="D49" s="46">
        <v>0</v>
      </c>
    </row>
    <row r="50" spans="2:4">
      <c r="B50" s="24" t="s">
        <v>48</v>
      </c>
      <c r="C50" s="46">
        <v>1.34</v>
      </c>
      <c r="D50" s="46">
        <v>3.65</v>
      </c>
    </row>
    <row r="51" spans="2:4">
      <c r="B51" s="24" t="s">
        <v>49</v>
      </c>
      <c r="C51" s="46">
        <v>1.24</v>
      </c>
      <c r="D51" s="46">
        <v>1.26</v>
      </c>
    </row>
    <row r="52" spans="2:4" s="6" customFormat="1" ht="4.5" customHeight="1">
      <c r="B52" s="102"/>
      <c r="C52" s="102"/>
      <c r="D52" s="102"/>
    </row>
    <row r="53" spans="2:4" ht="6.75" customHeight="1"/>
  </sheetData>
  <mergeCells count="5">
    <mergeCell ref="B2:D2"/>
    <mergeCell ref="B52:D52"/>
    <mergeCell ref="C6:D6"/>
    <mergeCell ref="B3:D3"/>
    <mergeCell ref="C5:F5"/>
  </mergeCells>
  <conditionalFormatting sqref="C8:F52">
    <cfRule type="cellIs" dxfId="1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Megatrendy   (subfundusz w Pekao FIO)</oddHeader>
    <oddFooter>&amp;C&amp;8s. &amp;P / &amp;N TAB&amp;R12/31/2024&amp;L&amp;7Sprawozdanie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8">
    <tabColor indexed="10"/>
    <pageSetUpPr fitToPage="1"/>
  </sheetPr>
  <dimension ref="A1:O139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0" hidden="1" customWidth="1"/>
    <col min="16" max="16384" width="9" hidden="1"/>
  </cols>
  <sheetData>
    <row r="1" spans="1:10" s="117" customFormat="1">
      <c r="A1" s="116"/>
      <c r="B1" s="116"/>
    </row>
    <row r="2" spans="1:10" ht="51.75" customHeight="1">
      <c r="B2" s="89" t="s">
        <v>274</v>
      </c>
      <c r="C2" s="89"/>
      <c r="D2" s="89"/>
      <c r="E2" s="89"/>
      <c r="F2" s="89"/>
    </row>
    <row r="3" spans="1:10">
      <c r="B3" s="96" t="s">
        <v>275</v>
      </c>
      <c r="C3" s="96"/>
      <c r="D3" s="96"/>
      <c r="E3" s="96"/>
    </row>
    <row r="4" spans="1:10" ht="3" customHeight="1">
      <c r="B4" s="59"/>
      <c r="C4" s="59"/>
      <c r="D4" s="59"/>
      <c r="E4" s="59"/>
    </row>
    <row r="5" spans="1:10" ht="15">
      <c r="B5" s="73" t="s">
        <v>168</v>
      </c>
      <c r="C5" s="105"/>
      <c r="D5" s="106"/>
      <c r="E5" s="106"/>
      <c r="F5" s="106"/>
      <c r="G5" s="106"/>
      <c r="H5" s="106"/>
      <c r="I5" s="106"/>
      <c r="J5" s="106"/>
    </row>
    <row r="6" spans="1:10" ht="34.5" customHeight="1">
      <c r="C6" s="99" t="s">
        <v>2</v>
      </c>
      <c r="D6" s="99"/>
      <c r="E6" s="99"/>
      <c r="F6" s="99"/>
    </row>
    <row r="7" spans="1:10">
      <c r="B7" s="64"/>
      <c r="C7" s="107" t="s">
        <v>140</v>
      </c>
      <c r="D7" s="107"/>
      <c r="E7" s="107" t="s">
        <v>141</v>
      </c>
      <c r="F7" s="107"/>
      <c r="G7" s="94"/>
      <c r="H7" s="94"/>
      <c r="I7" s="94"/>
      <c r="J7" s="94"/>
    </row>
    <row r="8" spans="1:10">
      <c r="B8" s="9" t="s">
        <v>22</v>
      </c>
      <c r="C8" s="108"/>
      <c r="D8" s="108"/>
      <c r="E8" s="108"/>
      <c r="F8" s="108"/>
      <c r="G8" s="108"/>
      <c r="H8" s="108"/>
      <c r="I8" s="108"/>
      <c r="J8" s="108"/>
    </row>
    <row r="9" spans="1:10" ht="24">
      <c r="B9" s="9" t="s">
        <v>169</v>
      </c>
      <c r="C9" s="108">
        <v>138605</v>
      </c>
      <c r="D9" s="108"/>
      <c r="E9" s="108">
        <v>95106</v>
      </c>
      <c r="F9" s="108"/>
      <c r="G9" s="94"/>
      <c r="H9" s="94"/>
      <c r="I9" s="94"/>
      <c r="J9" s="94"/>
    </row>
    <row r="10" spans="1:10">
      <c r="B10" s="9" t="s">
        <v>170</v>
      </c>
      <c r="C10" s="108">
        <v>11354</v>
      </c>
      <c r="D10" s="108"/>
      <c r="E10" s="108">
        <v>38467</v>
      </c>
      <c r="F10" s="108"/>
      <c r="G10" s="94"/>
      <c r="H10" s="94"/>
      <c r="I10" s="94"/>
      <c r="J10" s="94"/>
    </row>
    <row r="11" spans="1:10">
      <c r="B11" s="12" t="s">
        <v>171</v>
      </c>
      <c r="C11" s="108">
        <v>-1603</v>
      </c>
      <c r="D11" s="108"/>
      <c r="E11" s="108">
        <v>-1242</v>
      </c>
      <c r="F11" s="108"/>
      <c r="G11" s="94"/>
      <c r="H11" s="94"/>
      <c r="I11" s="94"/>
      <c r="J11" s="94"/>
    </row>
    <row r="12" spans="1:10">
      <c r="B12" s="12" t="s">
        <v>172</v>
      </c>
      <c r="C12" s="108">
        <v>18654</v>
      </c>
      <c r="D12" s="108"/>
      <c r="E12" s="108">
        <v>22530</v>
      </c>
      <c r="F12" s="108"/>
      <c r="G12" s="94"/>
      <c r="H12" s="94"/>
      <c r="I12" s="94"/>
      <c r="J12" s="94"/>
    </row>
    <row r="13" spans="1:10" ht="24">
      <c r="B13" s="12" t="s">
        <v>173</v>
      </c>
      <c r="C13" s="108">
        <v>-5697</v>
      </c>
      <c r="D13" s="108"/>
      <c r="E13" s="108">
        <v>17179</v>
      </c>
      <c r="F13" s="108"/>
      <c r="G13" s="94"/>
      <c r="H13" s="94"/>
      <c r="I13" s="94"/>
      <c r="J13" s="94"/>
    </row>
    <row r="14" spans="1:10">
      <c r="B14" s="9" t="s">
        <v>174</v>
      </c>
      <c r="C14" s="108">
        <v>11354</v>
      </c>
      <c r="D14" s="108"/>
      <c r="E14" s="108">
        <v>38467</v>
      </c>
      <c r="F14" s="108"/>
      <c r="G14" s="94"/>
      <c r="H14" s="94"/>
      <c r="I14" s="94"/>
      <c r="J14" s="94"/>
    </row>
    <row r="15" spans="1:10">
      <c r="B15" s="9" t="s">
        <v>175</v>
      </c>
      <c r="C15" s="108">
        <v>0</v>
      </c>
      <c r="D15" s="108"/>
      <c r="E15" s="108">
        <v>0</v>
      </c>
      <c r="F15" s="108"/>
      <c r="G15" s="94"/>
      <c r="H15" s="94"/>
      <c r="I15" s="94"/>
      <c r="J15" s="94"/>
    </row>
    <row r="16" spans="1:10">
      <c r="B16" s="12" t="s">
        <v>176</v>
      </c>
      <c r="C16" s="108">
        <v>0</v>
      </c>
      <c r="D16" s="108"/>
      <c r="E16" s="108">
        <v>0</v>
      </c>
      <c r="F16" s="108"/>
      <c r="G16" s="94"/>
      <c r="H16" s="94"/>
      <c r="I16" s="94"/>
      <c r="J16" s="94"/>
    </row>
    <row r="17" spans="2:10">
      <c r="B17" s="12" t="s">
        <v>177</v>
      </c>
      <c r="C17" s="108">
        <v>0</v>
      </c>
      <c r="D17" s="108"/>
      <c r="E17" s="108">
        <v>0</v>
      </c>
      <c r="F17" s="108"/>
      <c r="G17" s="94"/>
      <c r="H17" s="94"/>
      <c r="I17" s="94"/>
      <c r="J17" s="94"/>
    </row>
    <row r="18" spans="2:10">
      <c r="B18" s="12" t="s">
        <v>178</v>
      </c>
      <c r="C18" s="108">
        <v>0</v>
      </c>
      <c r="D18" s="108"/>
      <c r="E18" s="108">
        <v>0</v>
      </c>
      <c r="F18" s="108"/>
      <c r="G18" s="94"/>
      <c r="H18" s="94"/>
      <c r="I18" s="94"/>
      <c r="J18" s="94"/>
    </row>
    <row r="19" spans="2:10">
      <c r="B19" s="9" t="s">
        <v>179</v>
      </c>
      <c r="C19" s="108">
        <v>-11128</v>
      </c>
      <c r="D19" s="108"/>
      <c r="E19" s="108">
        <v>5032</v>
      </c>
      <c r="F19" s="108"/>
      <c r="G19" s="94"/>
      <c r="H19" s="94"/>
      <c r="I19" s="94"/>
      <c r="J19" s="94"/>
    </row>
    <row r="20" spans="2:10">
      <c r="B20" s="12" t="s">
        <v>180</v>
      </c>
      <c r="C20" s="108">
        <v>74098</v>
      </c>
      <c r="D20" s="108"/>
      <c r="E20" s="108">
        <v>53676</v>
      </c>
      <c r="F20" s="108"/>
      <c r="G20" s="94"/>
      <c r="H20" s="94"/>
      <c r="I20" s="94"/>
      <c r="J20" s="94"/>
    </row>
    <row r="21" spans="2:10">
      <c r="B21" s="12" t="s">
        <v>181</v>
      </c>
      <c r="C21" s="108">
        <v>-85226</v>
      </c>
      <c r="D21" s="108"/>
      <c r="E21" s="108">
        <v>-48644</v>
      </c>
      <c r="F21" s="108"/>
      <c r="G21" s="94"/>
      <c r="H21" s="94"/>
      <c r="I21" s="94"/>
      <c r="J21" s="94"/>
    </row>
    <row r="22" spans="2:10" ht="24">
      <c r="B22" s="9" t="s">
        <v>182</v>
      </c>
      <c r="C22" s="108">
        <v>226</v>
      </c>
      <c r="D22" s="108"/>
      <c r="E22" s="108">
        <v>43499</v>
      </c>
      <c r="F22" s="108"/>
      <c r="G22" s="94"/>
      <c r="H22" s="94"/>
      <c r="I22" s="94"/>
      <c r="J22" s="94"/>
    </row>
    <row r="23" spans="2:10">
      <c r="B23" s="9" t="s">
        <v>183</v>
      </c>
      <c r="C23" s="108">
        <v>138831</v>
      </c>
      <c r="D23" s="108"/>
      <c r="E23" s="108">
        <v>138605</v>
      </c>
      <c r="F23" s="108"/>
      <c r="G23" s="94"/>
      <c r="H23" s="94"/>
      <c r="I23" s="94"/>
      <c r="J23" s="94"/>
    </row>
    <row r="24" spans="2:10">
      <c r="B24" s="9" t="s">
        <v>184</v>
      </c>
      <c r="C24" s="108">
        <v>136666</v>
      </c>
      <c r="D24" s="108"/>
      <c r="E24" s="108">
        <v>116533</v>
      </c>
      <c r="F24" s="108"/>
      <c r="G24" s="94"/>
      <c r="H24" s="94"/>
      <c r="I24" s="94"/>
      <c r="J24" s="94"/>
    </row>
    <row r="25" spans="2:10">
      <c r="B25" s="15" t="s">
        <v>258</v>
      </c>
      <c r="C25" s="109"/>
      <c r="D25" s="109"/>
      <c r="E25" s="109"/>
      <c r="F25" s="109"/>
      <c r="G25" s="94"/>
      <c r="H25" s="94"/>
      <c r="I25" s="94"/>
      <c r="J25" s="94"/>
    </row>
    <row r="26" spans="2:10" ht="24">
      <c r="B26" s="9" t="s">
        <v>259</v>
      </c>
      <c r="C26" s="109"/>
      <c r="D26" s="109"/>
      <c r="E26" s="109"/>
      <c r="F26" s="109"/>
      <c r="G26" s="94"/>
      <c r="H26" s="94"/>
      <c r="I26" s="94"/>
      <c r="J26" s="94"/>
    </row>
    <row r="27" spans="2:10">
      <c r="B27" s="12" t="s">
        <v>18</v>
      </c>
      <c r="C27" s="109"/>
      <c r="D27" s="109"/>
      <c r="E27" s="109"/>
      <c r="F27" s="109"/>
      <c r="G27" s="94"/>
      <c r="H27" s="94"/>
      <c r="I27" s="94"/>
      <c r="J27" s="94"/>
    </row>
    <row r="28" spans="2:10">
      <c r="B28" s="18" t="s">
        <v>260</v>
      </c>
      <c r="C28" s="109">
        <v>3971902.6949999998</v>
      </c>
      <c r="D28" s="109"/>
      <c r="E28" s="109">
        <v>3598060.11</v>
      </c>
      <c r="F28" s="109"/>
      <c r="G28" s="94"/>
      <c r="H28" s="94"/>
      <c r="I28" s="94"/>
      <c r="J28" s="94"/>
    </row>
    <row r="29" spans="2:10">
      <c r="B29" s="18" t="s">
        <v>261</v>
      </c>
      <c r="C29" s="109">
        <v>4749023.3810000001</v>
      </c>
      <c r="D29" s="109"/>
      <c r="E29" s="109">
        <v>3156585.219</v>
      </c>
      <c r="F29" s="109"/>
      <c r="G29" s="94"/>
      <c r="H29" s="94"/>
      <c r="I29" s="94"/>
      <c r="J29" s="94"/>
    </row>
    <row r="30" spans="2:10">
      <c r="B30" s="18" t="s">
        <v>262</v>
      </c>
      <c r="C30" s="109">
        <v>-777120.68599999999</v>
      </c>
      <c r="D30" s="109"/>
      <c r="E30" s="109">
        <v>441474.891</v>
      </c>
      <c r="F30" s="109"/>
      <c r="G30" s="94"/>
      <c r="H30" s="94"/>
      <c r="I30" s="94"/>
      <c r="J30" s="94"/>
    </row>
    <row r="31" spans="2:10">
      <c r="B31" s="12" t="s">
        <v>24</v>
      </c>
      <c r="C31" s="109"/>
      <c r="D31" s="109"/>
      <c r="E31" s="109"/>
      <c r="F31" s="109"/>
      <c r="G31" s="94"/>
      <c r="H31" s="94"/>
      <c r="I31" s="94"/>
      <c r="J31" s="94"/>
    </row>
    <row r="32" spans="2:10">
      <c r="B32" s="18" t="s">
        <v>260</v>
      </c>
      <c r="C32" s="109">
        <v>380700.12699999998</v>
      </c>
      <c r="D32" s="109"/>
      <c r="E32" s="109">
        <v>187152.02799999999</v>
      </c>
      <c r="F32" s="109"/>
      <c r="G32" s="94"/>
      <c r="H32" s="94"/>
      <c r="I32" s="94"/>
      <c r="J32" s="94"/>
    </row>
    <row r="33" spans="2:10">
      <c r="B33" s="18" t="s">
        <v>261</v>
      </c>
      <c r="C33" s="109">
        <v>334518.00199999998</v>
      </c>
      <c r="D33" s="109"/>
      <c r="E33" s="109">
        <v>277762.92499999999</v>
      </c>
      <c r="F33" s="109"/>
      <c r="G33" s="94"/>
      <c r="H33" s="94"/>
      <c r="I33" s="94"/>
      <c r="J33" s="94"/>
    </row>
    <row r="34" spans="2:10">
      <c r="B34" s="18" t="s">
        <v>262</v>
      </c>
      <c r="C34" s="109">
        <v>46182.125</v>
      </c>
      <c r="D34" s="109"/>
      <c r="E34" s="109">
        <v>-90610.896999999997</v>
      </c>
      <c r="F34" s="109"/>
      <c r="G34" s="94"/>
      <c r="H34" s="94"/>
      <c r="I34" s="94"/>
      <c r="J34" s="94"/>
    </row>
    <row r="35" spans="2:10">
      <c r="B35" s="12" t="s">
        <v>48</v>
      </c>
      <c r="C35" s="109"/>
      <c r="D35" s="109"/>
      <c r="E35" s="109"/>
      <c r="F35" s="109"/>
      <c r="G35" s="94"/>
      <c r="H35" s="94"/>
      <c r="I35" s="94"/>
      <c r="J35" s="94"/>
    </row>
    <row r="36" spans="2:10">
      <c r="B36" s="18" t="s">
        <v>260</v>
      </c>
      <c r="C36" s="109">
        <v>23803.909</v>
      </c>
      <c r="D36" s="109"/>
      <c r="E36" s="109">
        <v>7448.3289999999997</v>
      </c>
      <c r="F36" s="109"/>
      <c r="G36" s="94"/>
      <c r="H36" s="94"/>
      <c r="I36" s="94"/>
      <c r="J36" s="94"/>
    </row>
    <row r="37" spans="2:10">
      <c r="B37" s="18" t="s">
        <v>261</v>
      </c>
      <c r="C37" s="109">
        <v>7291.8140000000003</v>
      </c>
      <c r="D37" s="109"/>
      <c r="E37" s="109">
        <v>19999.310000000001</v>
      </c>
      <c r="F37" s="109"/>
      <c r="G37" s="94"/>
      <c r="H37" s="94"/>
      <c r="I37" s="94"/>
      <c r="J37" s="94"/>
    </row>
    <row r="38" spans="2:10">
      <c r="B38" s="18" t="s">
        <v>262</v>
      </c>
      <c r="C38" s="109">
        <v>16512.095000000001</v>
      </c>
      <c r="D38" s="109"/>
      <c r="E38" s="109">
        <v>-12550.981</v>
      </c>
      <c r="F38" s="109"/>
      <c r="G38" s="94"/>
      <c r="H38" s="94"/>
      <c r="I38" s="94"/>
      <c r="J38" s="94"/>
    </row>
    <row r="39" spans="2:10">
      <c r="B39" s="12" t="s">
        <v>49</v>
      </c>
      <c r="C39" s="109"/>
      <c r="D39" s="109"/>
      <c r="E39" s="109"/>
      <c r="F39" s="109"/>
      <c r="G39" s="94"/>
      <c r="H39" s="94"/>
      <c r="I39" s="94"/>
      <c r="J39" s="94"/>
    </row>
    <row r="40" spans="2:10">
      <c r="B40" s="18" t="s">
        <v>260</v>
      </c>
      <c r="C40" s="109">
        <v>24958.381000000001</v>
      </c>
      <c r="D40" s="109"/>
      <c r="E40" s="109">
        <v>4779.4549999999999</v>
      </c>
      <c r="F40" s="109"/>
      <c r="G40" s="94"/>
      <c r="H40" s="94"/>
      <c r="I40" s="94"/>
      <c r="J40" s="94"/>
    </row>
    <row r="41" spans="2:10">
      <c r="B41" s="18" t="s">
        <v>261</v>
      </c>
      <c r="C41" s="109">
        <v>2297.7350000000001</v>
      </c>
      <c r="D41" s="109"/>
      <c r="E41" s="109">
        <v>58.616999999999997</v>
      </c>
      <c r="F41" s="109"/>
      <c r="G41" s="94"/>
      <c r="H41" s="94"/>
      <c r="I41" s="94"/>
      <c r="J41" s="94"/>
    </row>
    <row r="42" spans="2:10">
      <c r="B42" s="18" t="s">
        <v>262</v>
      </c>
      <c r="C42" s="109">
        <v>22660.646000000001</v>
      </c>
      <c r="D42" s="109"/>
      <c r="E42" s="109">
        <v>4720.8379999999997</v>
      </c>
      <c r="F42" s="109"/>
      <c r="G42" s="94"/>
      <c r="H42" s="94"/>
      <c r="I42" s="94"/>
      <c r="J42" s="94"/>
    </row>
    <row r="43" spans="2:10" ht="24">
      <c r="B43" s="9" t="s">
        <v>263</v>
      </c>
      <c r="C43" s="109"/>
      <c r="D43" s="109"/>
      <c r="E43" s="109"/>
      <c r="F43" s="109"/>
      <c r="G43" s="94"/>
      <c r="H43" s="94"/>
      <c r="I43" s="94"/>
      <c r="J43" s="94"/>
    </row>
    <row r="44" spans="2:10">
      <c r="B44" s="12" t="s">
        <v>18</v>
      </c>
      <c r="C44" s="109"/>
      <c r="D44" s="109"/>
      <c r="E44" s="109"/>
      <c r="F44" s="109"/>
      <c r="G44" s="94"/>
      <c r="H44" s="94"/>
      <c r="I44" s="94"/>
      <c r="J44" s="94"/>
    </row>
    <row r="45" spans="2:10">
      <c r="B45" s="18" t="s">
        <v>260</v>
      </c>
      <c r="C45" s="109">
        <v>33380940.552999999</v>
      </c>
      <c r="D45" s="109"/>
      <c r="E45" s="109">
        <v>29409037.857999999</v>
      </c>
      <c r="F45" s="109"/>
      <c r="G45" s="94"/>
      <c r="H45" s="94"/>
      <c r="I45" s="94"/>
      <c r="J45" s="94"/>
    </row>
    <row r="46" spans="2:10">
      <c r="B46" s="18" t="s">
        <v>261</v>
      </c>
      <c r="C46" s="109">
        <v>26197962.765999999</v>
      </c>
      <c r="D46" s="109"/>
      <c r="E46" s="109">
        <v>21448939.385000002</v>
      </c>
      <c r="F46" s="109"/>
      <c r="G46" s="94"/>
      <c r="H46" s="94"/>
      <c r="I46" s="94"/>
      <c r="J46" s="94"/>
    </row>
    <row r="47" spans="2:10">
      <c r="B47" s="18" t="s">
        <v>262</v>
      </c>
      <c r="C47" s="109">
        <v>7182977.7869999995</v>
      </c>
      <c r="D47" s="109"/>
      <c r="E47" s="109">
        <v>7960098.4730000002</v>
      </c>
      <c r="F47" s="109"/>
      <c r="G47" s="94"/>
      <c r="H47" s="94"/>
      <c r="I47" s="94"/>
      <c r="J47" s="94"/>
    </row>
    <row r="48" spans="2:10">
      <c r="B48" s="12" t="s">
        <v>24</v>
      </c>
      <c r="C48" s="109"/>
      <c r="D48" s="109"/>
      <c r="E48" s="109"/>
      <c r="F48" s="109"/>
      <c r="G48" s="94"/>
      <c r="H48" s="94"/>
      <c r="I48" s="94"/>
      <c r="J48" s="94"/>
    </row>
    <row r="49" spans="2:10">
      <c r="B49" s="18" t="s">
        <v>260</v>
      </c>
      <c r="C49" s="109">
        <v>3325069.6869999999</v>
      </c>
      <c r="D49" s="109"/>
      <c r="E49" s="109">
        <v>2944369.56</v>
      </c>
      <c r="F49" s="109"/>
      <c r="G49" s="94"/>
      <c r="H49" s="94"/>
      <c r="I49" s="94"/>
      <c r="J49" s="94"/>
    </row>
    <row r="50" spans="2:10">
      <c r="B50" s="18" t="s">
        <v>261</v>
      </c>
      <c r="C50" s="109">
        <v>2698308.031</v>
      </c>
      <c r="D50" s="109"/>
      <c r="E50" s="109">
        <v>2363790.0290000001</v>
      </c>
      <c r="F50" s="109"/>
      <c r="G50" s="94"/>
      <c r="H50" s="94"/>
      <c r="I50" s="94"/>
      <c r="J50" s="94"/>
    </row>
    <row r="51" spans="2:10">
      <c r="B51" s="18" t="s">
        <v>262</v>
      </c>
      <c r="C51" s="109">
        <v>626761.65599999996</v>
      </c>
      <c r="D51" s="109"/>
      <c r="E51" s="109">
        <v>580579.53099999996</v>
      </c>
      <c r="F51" s="109"/>
      <c r="G51" s="94"/>
      <c r="H51" s="94"/>
      <c r="I51" s="94"/>
      <c r="J51" s="94"/>
    </row>
    <row r="52" spans="2:10">
      <c r="B52" s="12" t="s">
        <v>48</v>
      </c>
      <c r="C52" s="109"/>
      <c r="D52" s="109"/>
      <c r="E52" s="109"/>
      <c r="F52" s="109"/>
      <c r="G52" s="94"/>
      <c r="H52" s="94"/>
      <c r="I52" s="94"/>
      <c r="J52" s="94"/>
    </row>
    <row r="53" spans="2:10">
      <c r="B53" s="18" t="s">
        <v>260</v>
      </c>
      <c r="C53" s="109">
        <v>144986.31599999999</v>
      </c>
      <c r="D53" s="109"/>
      <c r="E53" s="109">
        <v>121182.40700000001</v>
      </c>
      <c r="F53" s="109"/>
      <c r="G53" s="94"/>
      <c r="H53" s="94"/>
      <c r="I53" s="94"/>
      <c r="J53" s="94"/>
    </row>
    <row r="54" spans="2:10">
      <c r="B54" s="18" t="s">
        <v>261</v>
      </c>
      <c r="C54" s="109">
        <v>101179.34299999999</v>
      </c>
      <c r="D54" s="109"/>
      <c r="E54" s="109">
        <v>93887.528999999995</v>
      </c>
      <c r="F54" s="109"/>
      <c r="G54" s="94"/>
      <c r="H54" s="94"/>
      <c r="I54" s="94"/>
      <c r="J54" s="94"/>
    </row>
    <row r="55" spans="2:10">
      <c r="B55" s="18" t="s">
        <v>262</v>
      </c>
      <c r="C55" s="109">
        <v>43806.972999999998</v>
      </c>
      <c r="D55" s="109"/>
      <c r="E55" s="109">
        <v>27294.878000000001</v>
      </c>
      <c r="F55" s="109"/>
      <c r="G55" s="94"/>
      <c r="H55" s="94"/>
      <c r="I55" s="94"/>
      <c r="J55" s="94"/>
    </row>
    <row r="56" spans="2:10">
      <c r="B56" s="12" t="s">
        <v>49</v>
      </c>
      <c r="C56" s="109"/>
      <c r="D56" s="109"/>
      <c r="E56" s="109"/>
      <c r="F56" s="109"/>
      <c r="G56" s="94"/>
      <c r="H56" s="94"/>
      <c r="I56" s="94"/>
      <c r="J56" s="94"/>
    </row>
    <row r="57" spans="2:10">
      <c r="B57" s="18" t="s">
        <v>260</v>
      </c>
      <c r="C57" s="109">
        <v>29737.835999999999</v>
      </c>
      <c r="D57" s="109"/>
      <c r="E57" s="109">
        <v>4779.4549999999999</v>
      </c>
      <c r="F57" s="109"/>
      <c r="G57" s="94"/>
      <c r="H57" s="94"/>
      <c r="I57" s="94"/>
      <c r="J57" s="94"/>
    </row>
    <row r="58" spans="2:10">
      <c r="B58" s="18" t="s">
        <v>261</v>
      </c>
      <c r="C58" s="109">
        <v>2356.3519999999999</v>
      </c>
      <c r="D58" s="109"/>
      <c r="E58" s="109">
        <v>58.616999999999997</v>
      </c>
      <c r="F58" s="109"/>
      <c r="G58" s="94"/>
      <c r="H58" s="94"/>
      <c r="I58" s="94"/>
      <c r="J58" s="94"/>
    </row>
    <row r="59" spans="2:10">
      <c r="B59" s="18" t="s">
        <v>262</v>
      </c>
      <c r="C59" s="109">
        <v>27381.484</v>
      </c>
      <c r="D59" s="109"/>
      <c r="E59" s="109">
        <v>4720.8379999999997</v>
      </c>
      <c r="F59" s="109"/>
      <c r="G59" s="94"/>
      <c r="H59" s="94"/>
      <c r="I59" s="94"/>
      <c r="J59" s="94"/>
    </row>
    <row r="60" spans="2:10">
      <c r="B60" s="9" t="s">
        <v>264</v>
      </c>
      <c r="C60" s="110"/>
      <c r="D60" s="111"/>
      <c r="E60" s="110"/>
      <c r="F60" s="111"/>
      <c r="G60" s="94"/>
      <c r="H60" s="94"/>
      <c r="I60" s="94"/>
      <c r="J60" s="94"/>
    </row>
    <row r="61" spans="2:10">
      <c r="B61" s="12" t="s">
        <v>18</v>
      </c>
      <c r="C61" s="110"/>
      <c r="D61" s="111"/>
      <c r="E61" s="110"/>
      <c r="F61" s="111"/>
      <c r="G61" s="94"/>
      <c r="H61" s="94"/>
      <c r="I61" s="94"/>
      <c r="J61" s="94"/>
    </row>
    <row r="62" spans="2:10">
      <c r="B62" s="18" t="s">
        <v>264</v>
      </c>
      <c r="C62" s="110">
        <v>7182977.7869999995</v>
      </c>
      <c r="D62" s="111"/>
      <c r="E62" s="110">
        <v>7960098.4730000002</v>
      </c>
      <c r="F62" s="111"/>
      <c r="G62" s="94"/>
      <c r="H62" s="94"/>
      <c r="I62" s="94"/>
      <c r="J62" s="94"/>
    </row>
    <row r="63" spans="2:10">
      <c r="B63" s="12" t="s">
        <v>24</v>
      </c>
      <c r="C63" s="110"/>
      <c r="D63" s="111"/>
      <c r="E63" s="110"/>
      <c r="F63" s="111"/>
      <c r="G63" s="94"/>
      <c r="H63" s="94"/>
      <c r="I63" s="94"/>
      <c r="J63" s="94"/>
    </row>
    <row r="64" spans="2:10">
      <c r="B64" s="18" t="s">
        <v>264</v>
      </c>
      <c r="C64" s="110">
        <v>626761.65599999996</v>
      </c>
      <c r="D64" s="111"/>
      <c r="E64" s="110">
        <v>580579.53099999996</v>
      </c>
      <c r="F64" s="111"/>
      <c r="G64" s="94"/>
      <c r="H64" s="94"/>
      <c r="I64" s="94"/>
      <c r="J64" s="94"/>
    </row>
    <row r="65" spans="2:10">
      <c r="B65" s="12" t="s">
        <v>48</v>
      </c>
      <c r="C65" s="110"/>
      <c r="D65" s="111"/>
      <c r="E65" s="110"/>
      <c r="F65" s="111"/>
      <c r="G65" s="94"/>
      <c r="H65" s="94"/>
      <c r="I65" s="94"/>
      <c r="J65" s="94"/>
    </row>
    <row r="66" spans="2:10">
      <c r="B66" s="18" t="s">
        <v>264</v>
      </c>
      <c r="C66" s="110">
        <v>43806.972999999998</v>
      </c>
      <c r="D66" s="111"/>
      <c r="E66" s="110">
        <v>27294.878000000001</v>
      </c>
      <c r="F66" s="111"/>
      <c r="G66" s="94"/>
      <c r="H66" s="94"/>
      <c r="I66" s="94"/>
      <c r="J66" s="94"/>
    </row>
    <row r="67" spans="2:10">
      <c r="B67" s="12" t="s">
        <v>49</v>
      </c>
      <c r="C67" s="110"/>
      <c r="D67" s="111"/>
      <c r="E67" s="110"/>
      <c r="F67" s="111"/>
      <c r="G67" s="94"/>
      <c r="H67" s="94"/>
      <c r="I67" s="94"/>
      <c r="J67" s="94"/>
    </row>
    <row r="68" spans="2:10">
      <c r="B68" s="18" t="s">
        <v>264</v>
      </c>
      <c r="C68" s="110">
        <v>27381.484</v>
      </c>
      <c r="D68" s="111"/>
      <c r="E68" s="110">
        <v>4720.8379999999997</v>
      </c>
      <c r="F68" s="111"/>
      <c r="G68" s="94"/>
      <c r="H68" s="94"/>
      <c r="I68" s="94"/>
      <c r="J68" s="94"/>
    </row>
    <row r="69" spans="2:10" ht="24">
      <c r="B69" s="26" t="s">
        <v>265</v>
      </c>
      <c r="C69" s="112"/>
      <c r="D69" s="112"/>
      <c r="E69" s="112"/>
      <c r="F69" s="112"/>
      <c r="G69" s="94"/>
      <c r="H69" s="94"/>
      <c r="I69" s="94"/>
      <c r="J69" s="94"/>
    </row>
    <row r="70" spans="2:10" ht="24">
      <c r="B70" s="27" t="s">
        <v>266</v>
      </c>
      <c r="C70" s="112"/>
      <c r="D70" s="112"/>
      <c r="E70" s="112"/>
      <c r="F70" s="112"/>
      <c r="G70" s="112"/>
      <c r="H70" s="112"/>
      <c r="I70" s="112"/>
      <c r="J70" s="112"/>
    </row>
    <row r="71" spans="2:10">
      <c r="B71" s="28" t="s">
        <v>18</v>
      </c>
      <c r="C71" s="113">
        <v>16.14</v>
      </c>
      <c r="D71" s="113"/>
      <c r="E71" s="113">
        <v>11.53</v>
      </c>
      <c r="F71" s="113"/>
      <c r="G71" s="94"/>
      <c r="H71" s="94"/>
      <c r="I71" s="94"/>
      <c r="J71" s="94"/>
    </row>
    <row r="72" spans="2:10">
      <c r="B72" s="28" t="s">
        <v>45</v>
      </c>
      <c r="C72" s="113">
        <v>10</v>
      </c>
      <c r="D72" s="113"/>
      <c r="E72" s="113">
        <v>10</v>
      </c>
      <c r="F72" s="113"/>
      <c r="G72" s="94"/>
      <c r="H72" s="94"/>
      <c r="I72" s="94"/>
      <c r="J72" s="94"/>
    </row>
    <row r="73" spans="2:10">
      <c r="B73" s="28" t="s">
        <v>23</v>
      </c>
      <c r="C73" s="113">
        <v>16.14</v>
      </c>
      <c r="D73" s="113"/>
      <c r="E73" s="113">
        <v>11.53</v>
      </c>
      <c r="F73" s="113"/>
      <c r="G73" s="94"/>
      <c r="H73" s="94"/>
      <c r="I73" s="94"/>
      <c r="J73" s="94"/>
    </row>
    <row r="74" spans="2:10">
      <c r="B74" s="28" t="s">
        <v>44</v>
      </c>
      <c r="C74" s="113">
        <v>10</v>
      </c>
      <c r="D74" s="113"/>
      <c r="E74" s="113">
        <v>10</v>
      </c>
      <c r="F74" s="113"/>
      <c r="G74" s="94"/>
      <c r="H74" s="94"/>
      <c r="I74" s="94"/>
      <c r="J74" s="94"/>
    </row>
    <row r="75" spans="2:10">
      <c r="B75" s="28" t="s">
        <v>24</v>
      </c>
      <c r="C75" s="113">
        <v>16.829999999999998</v>
      </c>
      <c r="D75" s="113"/>
      <c r="E75" s="113">
        <v>12.03</v>
      </c>
      <c r="F75" s="113"/>
      <c r="G75" s="94"/>
      <c r="H75" s="94"/>
      <c r="I75" s="94"/>
      <c r="J75" s="94"/>
    </row>
    <row r="76" spans="2:10">
      <c r="B76" s="28" t="s">
        <v>46</v>
      </c>
      <c r="C76" s="113">
        <v>10</v>
      </c>
      <c r="D76" s="113"/>
      <c r="E76" s="113">
        <v>10</v>
      </c>
      <c r="F76" s="113"/>
      <c r="G76" s="94"/>
      <c r="H76" s="94"/>
      <c r="I76" s="94"/>
      <c r="J76" s="94"/>
    </row>
    <row r="77" spans="2:10">
      <c r="B77" s="28" t="s">
        <v>47</v>
      </c>
      <c r="C77" s="113">
        <v>10</v>
      </c>
      <c r="D77" s="113"/>
      <c r="E77" s="113">
        <v>10</v>
      </c>
      <c r="F77" s="113"/>
      <c r="G77" s="94"/>
      <c r="H77" s="94"/>
      <c r="I77" s="94"/>
      <c r="J77" s="94"/>
    </row>
    <row r="78" spans="2:10">
      <c r="B78" s="28" t="s">
        <v>48</v>
      </c>
      <c r="C78" s="113">
        <v>12.28</v>
      </c>
      <c r="D78" s="113"/>
      <c r="E78" s="113">
        <v>8.6300000000000008</v>
      </c>
      <c r="F78" s="113"/>
      <c r="G78" s="94"/>
      <c r="H78" s="94"/>
      <c r="I78" s="94"/>
      <c r="J78" s="94"/>
    </row>
    <row r="79" spans="2:10">
      <c r="B79" s="28" t="s">
        <v>49</v>
      </c>
      <c r="C79" s="113">
        <v>11.26</v>
      </c>
      <c r="D79" s="113"/>
      <c r="E79" s="113">
        <v>10</v>
      </c>
      <c r="F79" s="113"/>
      <c r="G79" s="94"/>
      <c r="H79" s="94"/>
      <c r="I79" s="94"/>
      <c r="J79" s="94"/>
    </row>
    <row r="80" spans="2:10" ht="24">
      <c r="B80" s="27" t="s">
        <v>267</v>
      </c>
      <c r="C80" s="112"/>
      <c r="D80" s="112"/>
      <c r="E80" s="112"/>
      <c r="F80" s="112"/>
      <c r="G80" s="112"/>
      <c r="H80" s="112"/>
      <c r="I80" s="112"/>
      <c r="J80" s="112"/>
    </row>
    <row r="81" spans="2:10">
      <c r="B81" s="28" t="s">
        <v>18</v>
      </c>
      <c r="C81" s="113">
        <v>17.600000000000001</v>
      </c>
      <c r="D81" s="113"/>
      <c r="E81" s="113">
        <v>16.14</v>
      </c>
      <c r="F81" s="113"/>
      <c r="G81" s="94"/>
      <c r="H81" s="94"/>
      <c r="I81" s="94"/>
      <c r="J81" s="94"/>
    </row>
    <row r="82" spans="2:10">
      <c r="B82" s="28" t="s">
        <v>45</v>
      </c>
      <c r="C82" s="113">
        <v>10</v>
      </c>
      <c r="D82" s="113"/>
      <c r="E82" s="113">
        <v>10</v>
      </c>
      <c r="F82" s="113"/>
      <c r="G82" s="94"/>
      <c r="H82" s="94"/>
      <c r="I82" s="94"/>
      <c r="J82" s="94"/>
    </row>
    <row r="83" spans="2:10">
      <c r="B83" s="28" t="s">
        <v>23</v>
      </c>
      <c r="C83" s="113">
        <v>17.600000000000001</v>
      </c>
      <c r="D83" s="113"/>
      <c r="E83" s="113">
        <v>16.14</v>
      </c>
      <c r="F83" s="113"/>
      <c r="G83" s="94"/>
      <c r="H83" s="94"/>
      <c r="I83" s="94"/>
      <c r="J83" s="94"/>
    </row>
    <row r="84" spans="2:10">
      <c r="B84" s="28" t="s">
        <v>44</v>
      </c>
      <c r="C84" s="113">
        <v>10</v>
      </c>
      <c r="D84" s="113"/>
      <c r="E84" s="113">
        <v>10</v>
      </c>
      <c r="F84" s="113"/>
      <c r="G84" s="94"/>
      <c r="H84" s="94"/>
      <c r="I84" s="94"/>
      <c r="J84" s="94"/>
    </row>
    <row r="85" spans="2:10">
      <c r="B85" s="28" t="s">
        <v>24</v>
      </c>
      <c r="C85" s="113">
        <v>18.36</v>
      </c>
      <c r="D85" s="113"/>
      <c r="E85" s="113">
        <v>16.829999999999998</v>
      </c>
      <c r="F85" s="113"/>
      <c r="G85" s="94"/>
      <c r="H85" s="94"/>
      <c r="I85" s="94"/>
      <c r="J85" s="94"/>
    </row>
    <row r="86" spans="2:10">
      <c r="B86" s="28" t="s">
        <v>46</v>
      </c>
      <c r="C86" s="113">
        <v>10</v>
      </c>
      <c r="D86" s="113"/>
      <c r="E86" s="113">
        <v>10</v>
      </c>
      <c r="F86" s="113"/>
      <c r="G86" s="94"/>
      <c r="H86" s="94"/>
      <c r="I86" s="94"/>
      <c r="J86" s="94"/>
    </row>
    <row r="87" spans="2:10">
      <c r="B87" s="28" t="s">
        <v>47</v>
      </c>
      <c r="C87" s="113">
        <v>10</v>
      </c>
      <c r="D87" s="113"/>
      <c r="E87" s="113">
        <v>10</v>
      </c>
      <c r="F87" s="113"/>
      <c r="G87" s="94"/>
      <c r="H87" s="94"/>
      <c r="I87" s="94"/>
      <c r="J87" s="94"/>
    </row>
    <row r="88" spans="2:10">
      <c r="B88" s="28" t="s">
        <v>48</v>
      </c>
      <c r="C88" s="113">
        <v>13.62</v>
      </c>
      <c r="D88" s="113"/>
      <c r="E88" s="113">
        <v>12.28</v>
      </c>
      <c r="F88" s="113"/>
      <c r="G88" s="94"/>
      <c r="H88" s="94"/>
      <c r="I88" s="94"/>
      <c r="J88" s="94"/>
    </row>
    <row r="89" spans="2:10">
      <c r="B89" s="28" t="s">
        <v>49</v>
      </c>
      <c r="C89" s="113">
        <v>12.5</v>
      </c>
      <c r="D89" s="113"/>
      <c r="E89" s="113">
        <v>11.26</v>
      </c>
      <c r="F89" s="113"/>
      <c r="G89" s="94"/>
      <c r="H89" s="94"/>
      <c r="I89" s="94"/>
      <c r="J89" s="94"/>
    </row>
    <row r="90" spans="2:10" ht="24">
      <c r="B90" s="27" t="s">
        <v>268</v>
      </c>
      <c r="C90" s="112"/>
      <c r="D90" s="112"/>
      <c r="E90" s="112"/>
      <c r="F90" s="112"/>
      <c r="G90" s="112"/>
      <c r="H90" s="112"/>
      <c r="I90" s="112"/>
      <c r="J90" s="112"/>
    </row>
    <row r="91" spans="2:10">
      <c r="B91" s="28" t="s">
        <v>18</v>
      </c>
      <c r="C91" s="114">
        <v>9.0500000000000007</v>
      </c>
      <c r="D91" s="114"/>
      <c r="E91" s="114">
        <v>39.979999999999997</v>
      </c>
      <c r="F91" s="114"/>
      <c r="G91" s="94"/>
      <c r="H91" s="94"/>
      <c r="I91" s="94"/>
      <c r="J91" s="94"/>
    </row>
    <row r="92" spans="2:10">
      <c r="B92" s="28" t="s">
        <v>45</v>
      </c>
      <c r="C92" s="114">
        <v>0</v>
      </c>
      <c r="D92" s="114"/>
      <c r="E92" s="114">
        <v>0</v>
      </c>
      <c r="F92" s="114"/>
      <c r="G92" s="94"/>
      <c r="H92" s="94"/>
      <c r="I92" s="94"/>
      <c r="J92" s="94"/>
    </row>
    <row r="93" spans="2:10">
      <c r="B93" s="28" t="s">
        <v>23</v>
      </c>
      <c r="C93" s="114">
        <v>9.0500000000000007</v>
      </c>
      <c r="D93" s="114"/>
      <c r="E93" s="114">
        <v>39.979999999999997</v>
      </c>
      <c r="F93" s="114"/>
      <c r="G93" s="94"/>
      <c r="H93" s="94"/>
      <c r="I93" s="94"/>
      <c r="J93" s="94"/>
    </row>
    <row r="94" spans="2:10">
      <c r="B94" s="28" t="s">
        <v>44</v>
      </c>
      <c r="C94" s="114">
        <v>0</v>
      </c>
      <c r="D94" s="114"/>
      <c r="E94" s="114">
        <v>0</v>
      </c>
      <c r="F94" s="114"/>
      <c r="G94" s="94"/>
      <c r="H94" s="94"/>
      <c r="I94" s="94"/>
      <c r="J94" s="94"/>
    </row>
    <row r="95" spans="2:10">
      <c r="B95" s="28" t="s">
        <v>24</v>
      </c>
      <c r="C95" s="114">
        <v>9.09</v>
      </c>
      <c r="D95" s="114"/>
      <c r="E95" s="114">
        <v>39.9</v>
      </c>
      <c r="F95" s="114"/>
      <c r="G95" s="94"/>
      <c r="H95" s="94"/>
      <c r="I95" s="94"/>
      <c r="J95" s="94"/>
    </row>
    <row r="96" spans="2:10">
      <c r="B96" s="28" t="s">
        <v>46</v>
      </c>
      <c r="C96" s="114">
        <v>0</v>
      </c>
      <c r="D96" s="114"/>
      <c r="E96" s="114">
        <v>0</v>
      </c>
      <c r="F96" s="114"/>
      <c r="G96" s="94"/>
      <c r="H96" s="94"/>
      <c r="I96" s="94"/>
      <c r="J96" s="94"/>
    </row>
    <row r="97" spans="2:10">
      <c r="B97" s="28" t="s">
        <v>47</v>
      </c>
      <c r="C97" s="114">
        <v>0</v>
      </c>
      <c r="D97" s="114"/>
      <c r="E97" s="114">
        <v>0</v>
      </c>
      <c r="F97" s="114"/>
      <c r="G97" s="94"/>
      <c r="H97" s="94"/>
      <c r="I97" s="94"/>
      <c r="J97" s="94"/>
    </row>
    <row r="98" spans="2:10">
      <c r="B98" s="28" t="s">
        <v>48</v>
      </c>
      <c r="C98" s="114">
        <v>10.91</v>
      </c>
      <c r="D98" s="114"/>
      <c r="E98" s="114">
        <v>42.29</v>
      </c>
      <c r="F98" s="114"/>
      <c r="G98" s="94"/>
      <c r="H98" s="94"/>
      <c r="I98" s="94"/>
      <c r="J98" s="94"/>
    </row>
    <row r="99" spans="2:10">
      <c r="B99" s="28" t="s">
        <v>49</v>
      </c>
      <c r="C99" s="114">
        <v>11.01</v>
      </c>
      <c r="D99" s="114"/>
      <c r="E99" s="114">
        <v>12.6</v>
      </c>
      <c r="F99" s="114"/>
      <c r="G99" s="94"/>
      <c r="H99" s="94"/>
      <c r="I99" s="94"/>
      <c r="J99" s="94"/>
    </row>
    <row r="100" spans="2:10" ht="24">
      <c r="B100" s="27" t="s">
        <v>269</v>
      </c>
      <c r="C100" s="112"/>
      <c r="D100" s="112"/>
      <c r="E100" s="112"/>
      <c r="F100" s="112"/>
      <c r="G100" s="112"/>
      <c r="H100" s="112"/>
      <c r="I100" s="112"/>
      <c r="J100" s="112"/>
    </row>
    <row r="101" spans="2:10">
      <c r="B101" s="28" t="s">
        <v>18</v>
      </c>
      <c r="C101" s="48">
        <v>15.42</v>
      </c>
      <c r="D101" s="88">
        <v>45509</v>
      </c>
      <c r="E101" s="48">
        <v>11.54</v>
      </c>
      <c r="F101" s="88">
        <v>44931</v>
      </c>
    </row>
    <row r="102" spans="2:10">
      <c r="B102" s="28" t="s">
        <v>45</v>
      </c>
      <c r="C102" s="48">
        <v>10</v>
      </c>
      <c r="D102" s="88">
        <v>45293</v>
      </c>
      <c r="E102" s="48">
        <v>10</v>
      </c>
      <c r="F102" s="88">
        <v>44928</v>
      </c>
    </row>
    <row r="103" spans="2:10">
      <c r="B103" s="28" t="s">
        <v>23</v>
      </c>
      <c r="C103" s="48">
        <v>15.42</v>
      </c>
      <c r="D103" s="88">
        <v>45509</v>
      </c>
      <c r="E103" s="48">
        <v>11.54</v>
      </c>
      <c r="F103" s="88">
        <v>44931</v>
      </c>
    </row>
    <row r="104" spans="2:10">
      <c r="B104" s="28" t="s">
        <v>44</v>
      </c>
      <c r="C104" s="48">
        <v>10</v>
      </c>
      <c r="D104" s="88">
        <v>45293</v>
      </c>
      <c r="E104" s="48">
        <v>10</v>
      </c>
      <c r="F104" s="88">
        <v>44928</v>
      </c>
    </row>
    <row r="105" spans="2:10">
      <c r="B105" s="28" t="s">
        <v>24</v>
      </c>
      <c r="C105" s="48">
        <v>16.09</v>
      </c>
      <c r="D105" s="88">
        <v>45509</v>
      </c>
      <c r="E105" s="48">
        <v>12.03</v>
      </c>
      <c r="F105" s="88">
        <v>44931</v>
      </c>
    </row>
    <row r="106" spans="2:10">
      <c r="B106" s="28" t="s">
        <v>46</v>
      </c>
      <c r="C106" s="48">
        <v>10</v>
      </c>
      <c r="D106" s="88">
        <v>45293</v>
      </c>
      <c r="E106" s="48">
        <v>10</v>
      </c>
      <c r="F106" s="88">
        <v>44928</v>
      </c>
    </row>
    <row r="107" spans="2:10">
      <c r="B107" s="28" t="s">
        <v>47</v>
      </c>
      <c r="C107" s="48">
        <v>10</v>
      </c>
      <c r="D107" s="88">
        <v>45293</v>
      </c>
      <c r="E107" s="48">
        <v>10</v>
      </c>
      <c r="F107" s="88">
        <v>44928</v>
      </c>
    </row>
    <row r="108" spans="2:10">
      <c r="B108" s="28" t="s">
        <v>48</v>
      </c>
      <c r="C108" s="48">
        <v>11.84</v>
      </c>
      <c r="D108" s="88">
        <v>45295</v>
      </c>
      <c r="E108" s="48">
        <v>8.64</v>
      </c>
      <c r="F108" s="88">
        <v>44931</v>
      </c>
    </row>
    <row r="109" spans="2:10">
      <c r="B109" s="28" t="s">
        <v>49</v>
      </c>
      <c r="C109" s="48">
        <v>10.85</v>
      </c>
      <c r="D109" s="88">
        <v>45295</v>
      </c>
      <c r="E109" s="48">
        <v>9.2100000000000009</v>
      </c>
      <c r="F109" s="88">
        <v>45226</v>
      </c>
    </row>
    <row r="110" spans="2:10" ht="24">
      <c r="B110" s="27" t="s">
        <v>270</v>
      </c>
      <c r="C110" s="48"/>
      <c r="D110" s="47"/>
      <c r="E110" s="48"/>
      <c r="F110" s="47"/>
      <c r="G110" s="48"/>
      <c r="H110" s="47"/>
      <c r="I110" s="48"/>
      <c r="J110" s="47"/>
    </row>
    <row r="111" spans="2:10">
      <c r="B111" s="28" t="s">
        <v>18</v>
      </c>
      <c r="C111" s="48">
        <v>18.559999999999999</v>
      </c>
      <c r="D111" s="88">
        <v>45630</v>
      </c>
      <c r="E111" s="48">
        <v>16.21</v>
      </c>
      <c r="F111" s="88">
        <v>45288</v>
      </c>
    </row>
    <row r="112" spans="2:10">
      <c r="B112" s="28" t="s">
        <v>45</v>
      </c>
      <c r="C112" s="48">
        <v>10</v>
      </c>
      <c r="D112" s="88">
        <v>45293</v>
      </c>
      <c r="E112" s="48">
        <v>10</v>
      </c>
      <c r="F112" s="88">
        <v>44928</v>
      </c>
    </row>
    <row r="113" spans="2:10">
      <c r="B113" s="28" t="s">
        <v>23</v>
      </c>
      <c r="C113" s="48">
        <v>18.559999999999999</v>
      </c>
      <c r="D113" s="88">
        <v>45630</v>
      </c>
      <c r="E113" s="48">
        <v>16.21</v>
      </c>
      <c r="F113" s="88">
        <v>45288</v>
      </c>
    </row>
    <row r="114" spans="2:10">
      <c r="B114" s="28" t="s">
        <v>44</v>
      </c>
      <c r="C114" s="48">
        <v>10</v>
      </c>
      <c r="D114" s="88">
        <v>45293</v>
      </c>
      <c r="E114" s="48">
        <v>10</v>
      </c>
      <c r="F114" s="88">
        <v>44928</v>
      </c>
    </row>
    <row r="115" spans="2:10">
      <c r="B115" s="28" t="s">
        <v>24</v>
      </c>
      <c r="C115" s="48">
        <v>19.36</v>
      </c>
      <c r="D115" s="88">
        <v>45630</v>
      </c>
      <c r="E115" s="48">
        <v>16.91</v>
      </c>
      <c r="F115" s="88">
        <v>45288</v>
      </c>
    </row>
    <row r="116" spans="2:10">
      <c r="B116" s="28" t="s">
        <v>46</v>
      </c>
      <c r="C116" s="48">
        <v>10</v>
      </c>
      <c r="D116" s="88">
        <v>45293</v>
      </c>
      <c r="E116" s="48">
        <v>10</v>
      </c>
      <c r="F116" s="88">
        <v>44928</v>
      </c>
    </row>
    <row r="117" spans="2:10">
      <c r="B117" s="28" t="s">
        <v>47</v>
      </c>
      <c r="C117" s="48">
        <v>10</v>
      </c>
      <c r="D117" s="88">
        <v>45293</v>
      </c>
      <c r="E117" s="48">
        <v>10</v>
      </c>
      <c r="F117" s="88">
        <v>44928</v>
      </c>
    </row>
    <row r="118" spans="2:10">
      <c r="B118" s="28" t="s">
        <v>48</v>
      </c>
      <c r="C118" s="48">
        <v>14.34</v>
      </c>
      <c r="D118" s="88">
        <v>45630</v>
      </c>
      <c r="E118" s="48">
        <v>12.33</v>
      </c>
      <c r="F118" s="88">
        <v>45288</v>
      </c>
    </row>
    <row r="119" spans="2:10">
      <c r="B119" s="28" t="s">
        <v>49</v>
      </c>
      <c r="C119" s="48">
        <v>13.16</v>
      </c>
      <c r="D119" s="88">
        <v>45630</v>
      </c>
      <c r="E119" s="48">
        <v>11.31</v>
      </c>
      <c r="F119" s="88">
        <v>45288</v>
      </c>
    </row>
    <row r="120" spans="2:10" ht="24">
      <c r="B120" s="27" t="s">
        <v>271</v>
      </c>
      <c r="C120" s="48"/>
      <c r="D120" s="47"/>
      <c r="E120" s="48"/>
      <c r="F120" s="47"/>
      <c r="G120" s="48"/>
      <c r="H120" s="47"/>
      <c r="I120" s="48"/>
      <c r="J120" s="47"/>
    </row>
    <row r="121" spans="2:10">
      <c r="B121" s="28" t="s">
        <v>18</v>
      </c>
      <c r="C121" s="48">
        <v>17.63</v>
      </c>
      <c r="D121" s="88">
        <v>45656</v>
      </c>
      <c r="E121" s="48">
        <v>16.14</v>
      </c>
      <c r="F121" s="88">
        <v>45289</v>
      </c>
    </row>
    <row r="122" spans="2:10">
      <c r="B122" s="28" t="s">
        <v>45</v>
      </c>
      <c r="C122" s="48">
        <v>10</v>
      </c>
      <c r="D122" s="88">
        <v>45656</v>
      </c>
      <c r="E122" s="48">
        <v>10</v>
      </c>
      <c r="F122" s="88">
        <v>45289</v>
      </c>
    </row>
    <row r="123" spans="2:10">
      <c r="B123" s="28" t="s">
        <v>23</v>
      </c>
      <c r="C123" s="48">
        <v>17.63</v>
      </c>
      <c r="D123" s="88">
        <v>45656</v>
      </c>
      <c r="E123" s="48">
        <v>16.14</v>
      </c>
      <c r="F123" s="88">
        <v>45289</v>
      </c>
    </row>
    <row r="124" spans="2:10">
      <c r="B124" s="28" t="s">
        <v>44</v>
      </c>
      <c r="C124" s="48">
        <v>10</v>
      </c>
      <c r="D124" s="88">
        <v>45656</v>
      </c>
      <c r="E124" s="48">
        <v>10</v>
      </c>
      <c r="F124" s="88">
        <v>45289</v>
      </c>
    </row>
    <row r="125" spans="2:10">
      <c r="B125" s="28" t="s">
        <v>24</v>
      </c>
      <c r="C125" s="48">
        <v>18.39</v>
      </c>
      <c r="D125" s="88">
        <v>45656</v>
      </c>
      <c r="E125" s="48">
        <v>16.84</v>
      </c>
      <c r="F125" s="88">
        <v>45289</v>
      </c>
    </row>
    <row r="126" spans="2:10">
      <c r="B126" s="28" t="s">
        <v>46</v>
      </c>
      <c r="C126" s="48">
        <v>10</v>
      </c>
      <c r="D126" s="88">
        <v>45656</v>
      </c>
      <c r="E126" s="48">
        <v>10</v>
      </c>
      <c r="F126" s="88">
        <v>45289</v>
      </c>
    </row>
    <row r="127" spans="2:10">
      <c r="B127" s="28" t="s">
        <v>47</v>
      </c>
      <c r="C127" s="48">
        <v>10</v>
      </c>
      <c r="D127" s="88">
        <v>45656</v>
      </c>
      <c r="E127" s="48">
        <v>10</v>
      </c>
      <c r="F127" s="88">
        <v>45289</v>
      </c>
    </row>
    <row r="128" spans="2:10">
      <c r="B128" s="28" t="s">
        <v>48</v>
      </c>
      <c r="C128" s="48">
        <v>13.64</v>
      </c>
      <c r="D128" s="88">
        <v>45656</v>
      </c>
      <c r="E128" s="48">
        <v>12.28</v>
      </c>
      <c r="F128" s="88">
        <v>45289</v>
      </c>
    </row>
    <row r="129" spans="2:10">
      <c r="B129" s="28" t="s">
        <v>49</v>
      </c>
      <c r="C129" s="48">
        <v>12.52</v>
      </c>
      <c r="D129" s="88">
        <v>45656</v>
      </c>
      <c r="E129" s="48">
        <v>11.26</v>
      </c>
      <c r="F129" s="88">
        <v>45289</v>
      </c>
    </row>
    <row r="130" spans="2:10" ht="24">
      <c r="B130" s="29" t="s">
        <v>272</v>
      </c>
      <c r="C130" s="115">
        <v>2.37</v>
      </c>
      <c r="D130" s="115"/>
      <c r="E130" s="115">
        <v>2.41</v>
      </c>
      <c r="F130" s="115"/>
      <c r="G130" s="94"/>
      <c r="H130" s="94"/>
      <c r="I130" s="94"/>
      <c r="J130" s="94"/>
    </row>
    <row r="131" spans="2:10">
      <c r="B131" s="30" t="s">
        <v>147</v>
      </c>
      <c r="C131" s="114">
        <v>1.99</v>
      </c>
      <c r="D131" s="114"/>
      <c r="E131" s="114">
        <v>1.99</v>
      </c>
      <c r="F131" s="114"/>
      <c r="G131" s="94"/>
      <c r="H131" s="94"/>
      <c r="I131" s="94"/>
      <c r="J131" s="94"/>
    </row>
    <row r="132" spans="2:10">
      <c r="B132" s="31" t="s">
        <v>150</v>
      </c>
      <c r="C132" s="114" t="s">
        <v>0</v>
      </c>
      <c r="D132" s="114"/>
      <c r="E132" s="114" t="s">
        <v>0</v>
      </c>
      <c r="F132" s="114"/>
      <c r="G132" s="94"/>
      <c r="H132" s="94"/>
      <c r="I132" s="94"/>
      <c r="J132" s="94"/>
    </row>
    <row r="133" spans="2:10">
      <c r="B133" s="31" t="s">
        <v>7</v>
      </c>
      <c r="C133" s="114">
        <v>0.13</v>
      </c>
      <c r="D133" s="114"/>
      <c r="E133" s="114">
        <v>0.14000000000000001</v>
      </c>
      <c r="F133" s="114"/>
      <c r="G133" s="94"/>
      <c r="H133" s="94"/>
      <c r="I133" s="94"/>
      <c r="J133" s="94"/>
    </row>
    <row r="134" spans="2:10">
      <c r="B134" s="31" t="s">
        <v>131</v>
      </c>
      <c r="C134" s="114">
        <v>0.06</v>
      </c>
      <c r="D134" s="114"/>
      <c r="E134" s="114">
        <v>0.05</v>
      </c>
      <c r="F134" s="114"/>
      <c r="G134" s="94"/>
      <c r="H134" s="94"/>
      <c r="I134" s="94"/>
      <c r="J134" s="94"/>
    </row>
    <row r="135" spans="2:10">
      <c r="B135" s="31" t="s">
        <v>151</v>
      </c>
      <c r="C135" s="114" t="s">
        <v>0</v>
      </c>
      <c r="D135" s="114"/>
      <c r="E135" s="114" t="s">
        <v>0</v>
      </c>
      <c r="F135" s="114"/>
      <c r="G135" s="94"/>
      <c r="H135" s="94"/>
      <c r="I135" s="94"/>
      <c r="J135" s="94"/>
    </row>
    <row r="136" spans="2:10">
      <c r="B136" s="31" t="s">
        <v>152</v>
      </c>
      <c r="C136" s="114" t="s">
        <v>0</v>
      </c>
      <c r="D136" s="114"/>
      <c r="E136" s="114" t="s">
        <v>0</v>
      </c>
      <c r="F136" s="114"/>
      <c r="G136" s="94"/>
      <c r="H136" s="94"/>
      <c r="I136" s="94"/>
      <c r="J136" s="94"/>
    </row>
    <row r="137" spans="2:10" s="4" customFormat="1" ht="12">
      <c r="B137" s="104"/>
      <c r="C137" s="104"/>
      <c r="D137" s="104"/>
      <c r="E137" s="104"/>
      <c r="F137" s="104"/>
    </row>
    <row r="138" spans="2:10" s="4" customFormat="1" ht="6" customHeight="1">
      <c r="B138" s="103"/>
      <c r="C138" s="103"/>
      <c r="D138" s="103"/>
      <c r="E138" s="103"/>
      <c r="F138" s="103"/>
    </row>
    <row r="139" spans="2:10" ht="7.5" customHeight="1"/>
  </sheetData>
  <mergeCells count="410">
    <mergeCell ref="C136:D136"/>
    <mergeCell ref="E136:F136"/>
    <mergeCell ref="G136:H136"/>
    <mergeCell ref="I136:J136"/>
    <mergeCell ref="C133:D133"/>
    <mergeCell ref="E133:F133"/>
    <mergeCell ref="G133:H133"/>
    <mergeCell ref="I133:J133"/>
    <mergeCell ref="C134:D134"/>
    <mergeCell ref="E134:F134"/>
    <mergeCell ref="G134:H134"/>
    <mergeCell ref="I134:J134"/>
    <mergeCell ref="C135:D135"/>
    <mergeCell ref="E135:F135"/>
    <mergeCell ref="G135:H135"/>
    <mergeCell ref="I135:J135"/>
    <mergeCell ref="C130:D130"/>
    <mergeCell ref="E130:F130"/>
    <mergeCell ref="G130:H130"/>
    <mergeCell ref="I130:J130"/>
    <mergeCell ref="C131:D131"/>
    <mergeCell ref="E131:F131"/>
    <mergeCell ref="G131:H131"/>
    <mergeCell ref="I131:J131"/>
    <mergeCell ref="C132:D132"/>
    <mergeCell ref="E132:F132"/>
    <mergeCell ref="G132:H132"/>
    <mergeCell ref="I132:J132"/>
    <mergeCell ref="C98:D98"/>
    <mergeCell ref="E98:F98"/>
    <mergeCell ref="G98:H98"/>
    <mergeCell ref="I98:J98"/>
    <mergeCell ref="C99:D99"/>
    <mergeCell ref="E99:F99"/>
    <mergeCell ref="G99:H99"/>
    <mergeCell ref="I99:J99"/>
    <mergeCell ref="C100:D100"/>
    <mergeCell ref="E100:F100"/>
    <mergeCell ref="G100:H100"/>
    <mergeCell ref="I100:J100"/>
    <mergeCell ref="C95:D95"/>
    <mergeCell ref="E95:F95"/>
    <mergeCell ref="G95:H95"/>
    <mergeCell ref="I95:J95"/>
    <mergeCell ref="C96:D96"/>
    <mergeCell ref="E96:F96"/>
    <mergeCell ref="G96:H96"/>
    <mergeCell ref="I96:J96"/>
    <mergeCell ref="C97:D97"/>
    <mergeCell ref="E97:F97"/>
    <mergeCell ref="G97:H97"/>
    <mergeCell ref="I97:J97"/>
    <mergeCell ref="C92:D92"/>
    <mergeCell ref="E92:F92"/>
    <mergeCell ref="G92:H92"/>
    <mergeCell ref="I92:J92"/>
    <mergeCell ref="C93:D93"/>
    <mergeCell ref="E93:F93"/>
    <mergeCell ref="G93:H93"/>
    <mergeCell ref="I93:J93"/>
    <mergeCell ref="C94:D94"/>
    <mergeCell ref="E94:F94"/>
    <mergeCell ref="G94:H94"/>
    <mergeCell ref="I94:J94"/>
    <mergeCell ref="C89:D89"/>
    <mergeCell ref="E89:F89"/>
    <mergeCell ref="G89:H89"/>
    <mergeCell ref="I89:J89"/>
    <mergeCell ref="C90:D90"/>
    <mergeCell ref="E90:F90"/>
    <mergeCell ref="G90:H90"/>
    <mergeCell ref="I90:J90"/>
    <mergeCell ref="C91:D91"/>
    <mergeCell ref="E91:F91"/>
    <mergeCell ref="G91:H91"/>
    <mergeCell ref="I91:J91"/>
    <mergeCell ref="C86:D86"/>
    <mergeCell ref="E86:F86"/>
    <mergeCell ref="G86:H86"/>
    <mergeCell ref="I86:J86"/>
    <mergeCell ref="C87:D87"/>
    <mergeCell ref="E87:F87"/>
    <mergeCell ref="G87:H87"/>
    <mergeCell ref="I87:J87"/>
    <mergeCell ref="C88:D88"/>
    <mergeCell ref="E88:F88"/>
    <mergeCell ref="G88:H88"/>
    <mergeCell ref="I88:J88"/>
    <mergeCell ref="C83:D83"/>
    <mergeCell ref="E83:F83"/>
    <mergeCell ref="G83:H83"/>
    <mergeCell ref="I83:J83"/>
    <mergeCell ref="C84:D84"/>
    <mergeCell ref="E84:F84"/>
    <mergeCell ref="G84:H84"/>
    <mergeCell ref="I84:J84"/>
    <mergeCell ref="C85:D85"/>
    <mergeCell ref="E85:F85"/>
    <mergeCell ref="G85:H85"/>
    <mergeCell ref="I85:J85"/>
    <mergeCell ref="C80:D80"/>
    <mergeCell ref="E80:F80"/>
    <mergeCell ref="G80:H80"/>
    <mergeCell ref="I80:J80"/>
    <mergeCell ref="C81:D81"/>
    <mergeCell ref="E81:F81"/>
    <mergeCell ref="G81:H81"/>
    <mergeCell ref="I81:J81"/>
    <mergeCell ref="C82:D82"/>
    <mergeCell ref="E82:F82"/>
    <mergeCell ref="G82:H82"/>
    <mergeCell ref="I82:J82"/>
    <mergeCell ref="C77:D77"/>
    <mergeCell ref="E77:F77"/>
    <mergeCell ref="G77:H77"/>
    <mergeCell ref="I77:J77"/>
    <mergeCell ref="C78:D78"/>
    <mergeCell ref="E78:F78"/>
    <mergeCell ref="G78:H78"/>
    <mergeCell ref="I78:J78"/>
    <mergeCell ref="C79:D79"/>
    <mergeCell ref="E79:F79"/>
    <mergeCell ref="G79:H79"/>
    <mergeCell ref="I79:J79"/>
    <mergeCell ref="C74:D74"/>
    <mergeCell ref="E74:F74"/>
    <mergeCell ref="G74:H74"/>
    <mergeCell ref="I74:J74"/>
    <mergeCell ref="C75:D75"/>
    <mergeCell ref="E75:F75"/>
    <mergeCell ref="G75:H75"/>
    <mergeCell ref="I75:J75"/>
    <mergeCell ref="C76:D76"/>
    <mergeCell ref="E76:F76"/>
    <mergeCell ref="G76:H76"/>
    <mergeCell ref="I76:J76"/>
    <mergeCell ref="C71:D71"/>
    <mergeCell ref="E71:F71"/>
    <mergeCell ref="G71:H71"/>
    <mergeCell ref="I71:J71"/>
    <mergeCell ref="C72:D72"/>
    <mergeCell ref="E72:F72"/>
    <mergeCell ref="G72:H72"/>
    <mergeCell ref="I72:J72"/>
    <mergeCell ref="C73:D73"/>
    <mergeCell ref="E73:F73"/>
    <mergeCell ref="G73:H73"/>
    <mergeCell ref="I73:J73"/>
    <mergeCell ref="C68:D68"/>
    <mergeCell ref="E68:F68"/>
    <mergeCell ref="G68:H68"/>
    <mergeCell ref="I68:J68"/>
    <mergeCell ref="C69:D69"/>
    <mergeCell ref="E69:F69"/>
    <mergeCell ref="G69:H69"/>
    <mergeCell ref="I69:J69"/>
    <mergeCell ref="C70:D70"/>
    <mergeCell ref="E70:F70"/>
    <mergeCell ref="G70:H70"/>
    <mergeCell ref="I70:J70"/>
    <mergeCell ref="C65:D65"/>
    <mergeCell ref="E65:F65"/>
    <mergeCell ref="G65:H65"/>
    <mergeCell ref="I65:J65"/>
    <mergeCell ref="C66:D66"/>
    <mergeCell ref="E66:F66"/>
    <mergeCell ref="G66:H66"/>
    <mergeCell ref="I66:J66"/>
    <mergeCell ref="C67:D67"/>
    <mergeCell ref="E67:F67"/>
    <mergeCell ref="G67:H67"/>
    <mergeCell ref="I67:J67"/>
    <mergeCell ref="C62:D62"/>
    <mergeCell ref="E62:F62"/>
    <mergeCell ref="G62:H62"/>
    <mergeCell ref="I62:J62"/>
    <mergeCell ref="C63:D63"/>
    <mergeCell ref="E63:F63"/>
    <mergeCell ref="G63:H63"/>
    <mergeCell ref="I63:J63"/>
    <mergeCell ref="C64:D64"/>
    <mergeCell ref="E64:F64"/>
    <mergeCell ref="G64:H64"/>
    <mergeCell ref="I64:J64"/>
    <mergeCell ref="C59:D59"/>
    <mergeCell ref="E59:F59"/>
    <mergeCell ref="G59:H59"/>
    <mergeCell ref="I59:J59"/>
    <mergeCell ref="C60:D60"/>
    <mergeCell ref="E60:F60"/>
    <mergeCell ref="G60:H60"/>
    <mergeCell ref="I60:J60"/>
    <mergeCell ref="C61:D61"/>
    <mergeCell ref="E61:F61"/>
    <mergeCell ref="G61:H61"/>
    <mergeCell ref="I61:J61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B2:F2"/>
    <mergeCell ref="B3:E3"/>
    <mergeCell ref="C6:F6"/>
    <mergeCell ref="B138:F138"/>
    <mergeCell ref="B137:F137"/>
    <mergeCell ref="C5:J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</mergeCells>
  <conditionalFormatting sqref="C6:J6 C8:J137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Megatrendy   (subfundusz w Pekao FIO)</oddHeader>
    <oddFooter>&amp;C&amp;8s.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root>
</root>
</file>

<file path=customXml/item2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customXml/itemProps2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16</vt:i4>
      </vt:variant>
    </vt:vector>
  </HeadingPairs>
  <TitlesOfParts>
    <vt:vector size="23" baseType="lpstr">
      <vt:lpstr>Lista_TABEL</vt:lpstr>
      <vt:lpstr>tabela_glowna</vt:lpstr>
      <vt:lpstr>tabele_uzupelniajace</vt:lpstr>
      <vt:lpstr>tabele_dodatkowe</vt:lpstr>
      <vt:lpstr>bilans</vt:lpstr>
      <vt:lpstr>rachunek_wyniku</vt:lpstr>
      <vt:lpstr>zestawienie_zmian</vt:lpstr>
      <vt:lpstr>bilans!Obszar_wydruku</vt:lpstr>
      <vt:lpstr>Lista_TABEL!Obszar_wydruku</vt:lpstr>
      <vt:lpstr>rachunek_wyniku!Obszar_wydruku</vt:lpstr>
      <vt:lpstr>tabela_glowna!Obszar_wydruku</vt:lpstr>
      <vt:lpstr>tabele_dodatkowe!Obszar_wydruku</vt:lpstr>
      <vt:lpstr>tabele_uzupelniajace!Obszar_wydruku</vt:lpstr>
      <vt:lpstr>zestawienie_zmian!Obszar_wydruku</vt:lpstr>
      <vt:lpstr>T_Tabela_Główna</vt:lpstr>
      <vt:lpstr>T_Tabele_DODATKOWE</vt:lpstr>
      <vt:lpstr>T_Tabele_UZUPEŁNIAJĄCE</vt:lpstr>
      <vt:lpstr>bilans!Tytuły_wydruku</vt:lpstr>
      <vt:lpstr>rachunek_wyniku!Tytuły_wydruku</vt:lpstr>
      <vt:lpstr>tabela_glowna!Tytuły_wydruku</vt:lpstr>
      <vt:lpstr>tabele_dodatkowe!Tytuły_wydruku</vt:lpstr>
      <vt:lpstr>tabele_uzupelniajace!Tytuły_wydruku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(sub)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74PMT</cp:keywords>
  <cp:lastModifiedBy>Czumaj Zbigniew</cp:lastModifiedBy>
  <cp:lastPrinted>2024-02-14T19:49:23Z</cp:lastPrinted>
  <dcterms:created xsi:type="dcterms:W3CDTF">2009-09-25T10:53:11Z</dcterms:created>
  <dcterms:modified xsi:type="dcterms:W3CDTF">2025-04-08T12:20:15Z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