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codeName="Ten_skoroszyt"/>
  <mc:AlternateContent xmlns:mc="http://schemas.openxmlformats.org/markup-compatibility/2006">
    <mc:Choice Requires="x15">
      <x15ac:absPath xmlns:x15ac="http://schemas.microsoft.com/office/spreadsheetml/2010/11/ac" url="\\Wawfs\teams\DKF\Sprawozdania\Sprawozdanie_roczne_2024\2024-FINAL\2024-Tabele\"/>
    </mc:Choice>
  </mc:AlternateContent>
  <xr:revisionPtr revIDLastSave="0" documentId="13_ncr:1_{48ED093F-26E9-4828-A6DB-D8B61BDC903D}" xr6:coauthVersionLast="47" xr6:coauthVersionMax="47" xr10:uidLastSave="{00000000-0000-0000-0000-000000000000}"/>
  <bookViews>
    <workbookView xWindow="-28920" yWindow="330" windowWidth="29040" windowHeight="15990" tabRatio="599" xr2:uid="{00000000-000D-0000-FFFF-FFFF00000000}"/>
  </bookViews>
  <sheets>
    <sheet name="Lista_TABEL" sheetId="14" r:id="rId1"/>
    <sheet name="tabela_glowna" sheetId="45" r:id="rId2"/>
    <sheet name="tabele_uzupelniajace" sheetId="46" r:id="rId3"/>
    <sheet name="tabele_dodatkowe" sheetId="47" r:id="rId4"/>
    <sheet name="bilans" sheetId="48" r:id="rId5"/>
    <sheet name="rachunek_wyniku" sheetId="49" r:id="rId6"/>
    <sheet name="zestawienie_zmian" sheetId="50" r:id="rId7"/>
  </sheets>
  <definedNames>
    <definedName name="_xlnm.Print_Area" localSheetId="4">bilans!$A$1:$G$31</definedName>
    <definedName name="_xlnm.Print_Area" localSheetId="0">Lista_TABEL!$A$1:$H$20</definedName>
    <definedName name="_xlnm.Print_Area" localSheetId="5">rachunek_wyniku!$A$1:$G$43</definedName>
    <definedName name="_xlnm.Print_Area" localSheetId="1">tabela_glowna!$A$2:$G$29</definedName>
    <definedName name="_xlnm.Print_Area" localSheetId="3">tabele_dodatkowe!$A$1:$L$40</definedName>
    <definedName name="_xlnm.Print_Area" localSheetId="2">tabele_uzupelniajace!$A$1:$Q$89</definedName>
    <definedName name="_xlnm.Print_Area" localSheetId="6">zestawienie_zmian!$A$1:$K$61</definedName>
    <definedName name="T_BILANS">bilans!#REF!</definedName>
    <definedName name="T_BILANS_2">#REF!</definedName>
    <definedName name="T_RACHUNEK_WYNIKU">rachunek_wyniku!#REF!</definedName>
    <definedName name="T_Tabela_Główna">tabela_glowna!$B$4</definedName>
    <definedName name="T_Tabela_Główna_2">#REF!</definedName>
    <definedName name="T_Tabele_DODATKOWE">tabele_dodatkowe!$C$4</definedName>
    <definedName name="T_Tabele_UZUPEŁNIAJĄCE">tabele_uzupelniajace!$C$4</definedName>
    <definedName name="T_ZESTAWIENIE">zestawienie_zmian!#REF!</definedName>
    <definedName name="_xlnm.Print_Titles" localSheetId="4">bilans!$1:$6</definedName>
    <definedName name="_xlnm.Print_Titles" localSheetId="5">rachunek_wyniku!$1:$6</definedName>
    <definedName name="_xlnm.Print_Titles" localSheetId="1">tabela_glowna!$1:$5</definedName>
    <definedName name="_xlnm.Print_Titles" localSheetId="3">tabele_dodatkowe!$1:$5</definedName>
    <definedName name="_xlnm.Print_Titles" localSheetId="2">tabele_uzupelniajace!$1:$5</definedName>
    <definedName name="_xlnm.Print_Titles" localSheetId="6">zestawienie_zmian!$1:$6</definedName>
  </definedNames>
  <calcPr calcId="191029" calcMode="manual" calcCompleted="0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7" i="14" l="1"/>
  <c r="D5" i="14" l="1"/>
  <c r="D3" i="14" l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keepAlive="1" name="Zapytanie — Portfel_eFR" description="Połączenie z zapytaniem „Portfel_eFR” w skoroszycie." type="5" refreshedVersion="0" background="1">
    <dbPr connection="Provider=Microsoft.Mashup.OleDb.1;Data Source=$Workbook$;Location=Portfel_eFR;Extended Properties=&quot;&quot;" command="SELECT * FROM [Portfel_eFR]"/>
  </connection>
  <connection id="2" xr16:uid="{00000000-0015-0000-FFFF-FFFF01000000}" keepAlive="1" name="Zapytanie — Ryzyko_kredytowe" description="Połączenie z zapytaniem „Ryzyko_kredytowe” w skoroszycie." type="5" refreshedVersion="7" background="1" saveData="1">
    <dbPr connection="Provider=Microsoft.Mashup.OleDb.1;Data Source=$Workbook$;Location=Ryzyko_kredytowe;Extended Properties=&quot;&quot;" command="SELECT * FROM [Ryzyko_kredytowe]"/>
  </connection>
</connections>
</file>

<file path=xl/sharedStrings.xml><?xml version="1.0" encoding="utf-8"?>
<sst xmlns="http://schemas.openxmlformats.org/spreadsheetml/2006/main" count="533" uniqueCount="298">
  <si>
    <t>-</t>
  </si>
  <si>
    <t>Bilans</t>
  </si>
  <si>
    <t>[Kwoty w tys. zł / wartości JU w zł]</t>
  </si>
  <si>
    <t>Rachunek Wyniku</t>
  </si>
  <si>
    <t>[Kwoty w tys. zł / wartości na JU w zł]</t>
  </si>
  <si>
    <t>Zestawienie zmian</t>
  </si>
  <si>
    <t>Dywidendy i inne udziały w zyskach</t>
  </si>
  <si>
    <t>Opłaty dla depozytariusza</t>
  </si>
  <si>
    <t>Koszty odsetkowe</t>
  </si>
  <si>
    <t>Ujemne saldo różnic kursowych</t>
  </si>
  <si>
    <t>Warranty subskrypcyjne</t>
  </si>
  <si>
    <t>Prawa do akcji</t>
  </si>
  <si>
    <t>Prawa poboru</t>
  </si>
  <si>
    <t>Kwity depozytowe</t>
  </si>
  <si>
    <t>Dłużne papiery wartościowe</t>
  </si>
  <si>
    <t>Instrumenty pochodne</t>
  </si>
  <si>
    <t>Tytuły uczestnictwa zagraniczne</t>
  </si>
  <si>
    <t>Depozyty</t>
  </si>
  <si>
    <t>A</t>
  </si>
  <si>
    <t>Zestawienie Lokat - tabele uzupełniające</t>
  </si>
  <si>
    <t>Zestawienie Lokat - Tabela Główna</t>
  </si>
  <si>
    <t>Zestawienie Lokat - Tabele Dodatkowe</t>
  </si>
  <si>
    <t>I. Zmiana wartości aktywów netto</t>
  </si>
  <si>
    <t>Tabele wchodzące w skład sprawozdania finansowego</t>
  </si>
  <si>
    <t>Skład Portfela</t>
  </si>
  <si>
    <t>Tabele szczegółowe</t>
  </si>
  <si>
    <t>Tabele dodatkowe</t>
  </si>
  <si>
    <t>Rachunek wyniku</t>
  </si>
  <si>
    <t>sprawozdania w internecie (www.pekaotfi.pl)</t>
  </si>
  <si>
    <t>Listy zastawne</t>
  </si>
  <si>
    <t>Akcje</t>
  </si>
  <si>
    <t>Udziały w spółkach z o. o.</t>
  </si>
  <si>
    <t>Jednostki uczestnictwa</t>
  </si>
  <si>
    <t>Certyfikaty inwestycyjne</t>
  </si>
  <si>
    <t>Wierzytelności</t>
  </si>
  <si>
    <t>Weksle</t>
  </si>
  <si>
    <t>Waluty</t>
  </si>
  <si>
    <t>Nieruchomości</t>
  </si>
  <si>
    <t>Statki morskie</t>
  </si>
  <si>
    <t>Inne</t>
  </si>
  <si>
    <t>Składniki lokat nabyte od podmiotów o których mowa w art. 107 ustawy</t>
  </si>
  <si>
    <t>Wartość aktywów netto na jednostkę uczestnictwa</t>
  </si>
  <si>
    <t>Tabela główna</t>
  </si>
  <si>
    <t>Termin wykupu</t>
  </si>
  <si>
    <t>Udzielone pożyczki pieniężne</t>
  </si>
  <si>
    <t>BILANS</t>
  </si>
  <si>
    <t>I. Aktywa</t>
  </si>
  <si>
    <t>1. Środki pieniężne i ich ekwiwalenty</t>
  </si>
  <si>
    <t>2. Należności</t>
  </si>
  <si>
    <t>3. Transakcja reverse repo/buy-sell back</t>
  </si>
  <si>
    <t>4. Składniki lokat notowane na aktywnym rynku</t>
  </si>
  <si>
    <t>5. Składniki lokat nienotowane na aktywnym rynku</t>
  </si>
  <si>
    <t>6. Pozostałe aktywa</t>
  </si>
  <si>
    <t>II. Zobowiązania</t>
  </si>
  <si>
    <t>III. Aktywa netto (I - II)</t>
  </si>
  <si>
    <t>IV. Kapitał funduszu</t>
  </si>
  <si>
    <t>1. Kapitał wpłacony</t>
  </si>
  <si>
    <t>2. Kapitał wypłacony (wielkość ujemna)</t>
  </si>
  <si>
    <t>V. Dochody zatrzymane</t>
  </si>
  <si>
    <t>1. Zakumulowane, nierozdysponowane przychody z lokat netto</t>
  </si>
  <si>
    <t>2. Zakumulowany, nierozdysponowany zrealizowany zysk (strata) ze zbycia lokat</t>
  </si>
  <si>
    <t>VI. Wzrost (spadek) wartości lokat w odniesieniu do ceny nabycia</t>
  </si>
  <si>
    <t>VII. Kapitał funduszu i zakumulowany wynik z operacji (IV+V+/-VI)</t>
  </si>
  <si>
    <t>Liczba zarejestrowanych jednostek uczestnictwa</t>
  </si>
  <si>
    <t>Procentowy udział w aktywach ogółem</t>
  </si>
  <si>
    <t>Polska</t>
  </si>
  <si>
    <t>Opłaty za zezwolenia oraz rejestracyjne</t>
  </si>
  <si>
    <t>Opłaty związane z prowadzeniem rejestru aktywów</t>
  </si>
  <si>
    <t>Pozostałe</t>
  </si>
  <si>
    <t>Suma:</t>
  </si>
  <si>
    <t>Miasto Kraków</t>
  </si>
  <si>
    <t>Pekao Bank Hipoteczny S.A.</t>
  </si>
  <si>
    <t>RACHUNEK WYNIKU Z OPERACJI</t>
  </si>
  <si>
    <t>1.01.2024 - 31.12.2024</t>
  </si>
  <si>
    <t>1.01.2023 - 31.12.2023</t>
  </si>
  <si>
    <t>I. Przychody z lokat</t>
  </si>
  <si>
    <t>Przychody odsetkowe</t>
  </si>
  <si>
    <t>Przychody związane z posiadaniem nieruchomości</t>
  </si>
  <si>
    <t>Dodatnie saldo różnic kursowych</t>
  </si>
  <si>
    <t>II. Koszty Funduszu/Subfunduszu</t>
  </si>
  <si>
    <t>Wynagrodzenie dla Towarzystwa</t>
  </si>
  <si>
    <t>- stała część wynagrodzenia</t>
  </si>
  <si>
    <t>- zmienna część wynagrodzenia</t>
  </si>
  <si>
    <t>Wynagrodzenie dla podmiotów prowadzących dystrybucję</t>
  </si>
  <si>
    <t>Usługi w zakresie rachunkowości</t>
  </si>
  <si>
    <t>Usługi w zakresie zarządzania aktywami funduszu</t>
  </si>
  <si>
    <t>Usługi prawne</t>
  </si>
  <si>
    <t>Usługi wydawnicze, w tym poligraficzne</t>
  </si>
  <si>
    <t>Koszty związane z prowadzeniem nieruchomości</t>
  </si>
  <si>
    <t>III. Koszty pokrywane przez towarzystwo</t>
  </si>
  <si>
    <t>IV. Koszty Funduszu/Subfunduszu netto (II-III)</t>
  </si>
  <si>
    <t>V. Przychody z lokat netto (I-IV)</t>
  </si>
  <si>
    <t>VI. Zrealizowany i niezrealizowany zysk (strata)</t>
  </si>
  <si>
    <t>1. Zrealizowany zysk (strata) ze zbycia lokat</t>
  </si>
  <si>
    <t>2. Wzrost (spadek) niezrealizowanego zysku (straty) z wyceny lokat</t>
  </si>
  <si>
    <t>- z tytułu różnic kursowych</t>
  </si>
  <si>
    <t>VII. Wynik z operacji (V+-VI)</t>
  </si>
  <si>
    <t>VIII. Podatek dochodowy</t>
  </si>
  <si>
    <t>SKŁADNIKI LOKAT</t>
  </si>
  <si>
    <t>Wartość wg ceny nabycia w tys.</t>
  </si>
  <si>
    <t>Wartość wg wyceny na dzień bilansowy w tys.</t>
  </si>
  <si>
    <t>ZESTAWIENIE ZMIAN W AKTYWACH NETTO</t>
  </si>
  <si>
    <t>1. Wartość aktywów netto na koniec poprzedniego okresu sprawozdawczego</t>
  </si>
  <si>
    <t>2. Wynik z operacji za okres sprawozdawczy</t>
  </si>
  <si>
    <t>a) przychody z lokat netto</t>
  </si>
  <si>
    <t>b) zrealizowany zysk (strata) ze zbycia lokat</t>
  </si>
  <si>
    <t>c) wzrost (spadek) niezrealizowanego zysku (straty) z wyceny lokat</t>
  </si>
  <si>
    <t>3. Zmiana w aktywach netto z tytułu wyniku z operacji</t>
  </si>
  <si>
    <t>4. Dystrybucja dochodów (przychodów) funduszu (razem):</t>
  </si>
  <si>
    <t>a) z przychodów z lokat netto</t>
  </si>
  <si>
    <t>b) ze zrealizowanego zysku ze zbycia lokat</t>
  </si>
  <si>
    <t>c) z przychodów ze zbycia lokat</t>
  </si>
  <si>
    <t>5. Zmiany w kapitale w okresie sprawozdawczym (razem)</t>
  </si>
  <si>
    <t>a) zmiana kapitału wpłaconego (powiększenie kapitału)</t>
  </si>
  <si>
    <t>b) zmiana kapitału wypłaconego (zmniejszenie kapitału)</t>
  </si>
  <si>
    <t>6. Łączna zmiana aktywów netto w okresie sprawozdawczym (3-4+-5)</t>
  </si>
  <si>
    <t>7. Wartość aktywów netto na koniec okresu sprawozdawczego</t>
  </si>
  <si>
    <t>8. Średnia wartość aktywów netto w okresie sprawozdawczym</t>
  </si>
  <si>
    <t>Warunki oprocentowania</t>
  </si>
  <si>
    <t>DŁUŻNE PAPIERY WARTOŚCIOWE</t>
  </si>
  <si>
    <t>Rodzaj rynku</t>
  </si>
  <si>
    <t>Nazwa rynku</t>
  </si>
  <si>
    <t>Emitent</t>
  </si>
  <si>
    <t>Kraj siedziby emitenta</t>
  </si>
  <si>
    <t>Wartość nominalna</t>
  </si>
  <si>
    <t>Liczba</t>
  </si>
  <si>
    <t>O terminie wykupu do 1 roku</t>
  </si>
  <si>
    <t xml:space="preserve">Bony pieniężne </t>
  </si>
  <si>
    <t>Bony skarbowe</t>
  </si>
  <si>
    <t>Obligacje</t>
  </si>
  <si>
    <t>Aktywny rynek nieregulowany</t>
  </si>
  <si>
    <t>WZ0525  PL0000111738</t>
  </si>
  <si>
    <t>PL - Rynek TBS (Treasury BondSpot Poland)</t>
  </si>
  <si>
    <t>Skarb Państwa (Polska)</t>
  </si>
  <si>
    <t>5.81 (Zmienny kupon)</t>
  </si>
  <si>
    <t>Nienotowane na aktywnym rynku</t>
  </si>
  <si>
    <t>Kruk S.A. Seria AE4  PLKRK0000556</t>
  </si>
  <si>
    <t>Nie dotyczy</t>
  </si>
  <si>
    <t>Kruk S.A.</t>
  </si>
  <si>
    <t>9.85 (Zmienny kupon)</t>
  </si>
  <si>
    <t>Miasto Poznań Seria C2020  PLO318600031</t>
  </si>
  <si>
    <t>Miasto Poznań</t>
  </si>
  <si>
    <t>6.58 (Zmienny kupon)</t>
  </si>
  <si>
    <t>Gmina Skwierzyna Seria A  PLO371000012</t>
  </si>
  <si>
    <t>Gmina Skwierzyna</t>
  </si>
  <si>
    <t>6.82 (Zmienny kupon)</t>
  </si>
  <si>
    <t>PKN Orlen S.A. Seria C  PLPKN0000208</t>
  </si>
  <si>
    <t>PKN Orlen S.A.</t>
  </si>
  <si>
    <t>6.69 (Zmienny kupon)</t>
  </si>
  <si>
    <t>Tauron Polska Energia S.A. Seria A  PLO144500017</t>
  </si>
  <si>
    <t>Tauron Polska Energia S.A.</t>
  </si>
  <si>
    <t>7.19 (Zmienny kupon)</t>
  </si>
  <si>
    <t>O terminie wykupu powyżej 1 roku</t>
  </si>
  <si>
    <t>WZ0126  PL0000108817</t>
  </si>
  <si>
    <t>5.87 (Zmienny kupon)</t>
  </si>
  <si>
    <t>WZ0528  PL0000110383</t>
  </si>
  <si>
    <t>WZ1129  PL0000111928</t>
  </si>
  <si>
    <t>WZ1126  PL0000113130</t>
  </si>
  <si>
    <t>WZ1131  PL0000113213</t>
  </si>
  <si>
    <t>WZ1127  PL0000114559</t>
  </si>
  <si>
    <t>WZ1128  PL0000115697</t>
  </si>
  <si>
    <t>PGE Polska Grupa Energetyczna S.A. Seria PGE002210526  PLPGER000069</t>
  </si>
  <si>
    <t>PGE Polska Grupa Energetyczna S.A.</t>
  </si>
  <si>
    <t>7.01 (Zmienny kupon)</t>
  </si>
  <si>
    <t>Gmina Miasta Tarnów Seria B19  PLO266300022</t>
  </si>
  <si>
    <t>Gmina Miasta Tarnów</t>
  </si>
  <si>
    <t>7.92 (Zmienny kupon)</t>
  </si>
  <si>
    <t>Gmina Lesznowola Seria I19  PLO275200015</t>
  </si>
  <si>
    <t>Gmina Lesznowola</t>
  </si>
  <si>
    <t>6.97 (Zmienny kupon)</t>
  </si>
  <si>
    <t>Gmina Lesznowola Seria J19  PLO275200023</t>
  </si>
  <si>
    <t>6.99 (Zmienny kupon)</t>
  </si>
  <si>
    <t xml:space="preserve">Miasto Mysłowice Seria F18  </t>
  </si>
  <si>
    <t>Miasto Mysłowice</t>
  </si>
  <si>
    <t>7.29 (Zmienny kupon)</t>
  </si>
  <si>
    <t xml:space="preserve">Miasto Kraków  </t>
  </si>
  <si>
    <t>7.02 (Zmienny kupon)</t>
  </si>
  <si>
    <t>Gmina Miasta Puck Seria D20  PLO310000040</t>
  </si>
  <si>
    <t>Gmina Miasta Puck</t>
  </si>
  <si>
    <t>7.84 (Zmienny kupon)</t>
  </si>
  <si>
    <t>Miasto Poznań Seria E2020  PLO318600056</t>
  </si>
  <si>
    <t>6.85 (Zmienny kupon)</t>
  </si>
  <si>
    <t>Gmina Suchy Las Seria C20  PLO311400033</t>
  </si>
  <si>
    <t>Gmina Suchy Las</t>
  </si>
  <si>
    <t>6.93 (Zmienny kupon)</t>
  </si>
  <si>
    <t>Miasto Poznań Seria F2020  PLO318600064</t>
  </si>
  <si>
    <t>6.89 (Zmienny kupon)</t>
  </si>
  <si>
    <t>Miasto Toruń Seria A20  PLO338600029</t>
  </si>
  <si>
    <t>Miasto Toruń</t>
  </si>
  <si>
    <t>6.75 (Zmienny kupon)</t>
  </si>
  <si>
    <t>Gmina Krasne Seria A20  PLO320600029</t>
  </si>
  <si>
    <t>Gmina Krasne</t>
  </si>
  <si>
    <t>7.15 (Zmienny kupon)</t>
  </si>
  <si>
    <t>Gmina Łomianki Seria B20  PLO306100028</t>
  </si>
  <si>
    <t>Gmina Łomianki</t>
  </si>
  <si>
    <t>6.80 (Zmienny kupon)</t>
  </si>
  <si>
    <t>Powiat Lubiński Seria E20  PLO302300044</t>
  </si>
  <si>
    <t>Powiat Lubiński</t>
  </si>
  <si>
    <t>8.17 (Zmienny kupon)</t>
  </si>
  <si>
    <t>Gmina Lublin Seria A21  PLO299500010</t>
  </si>
  <si>
    <t>Gmina Lublin</t>
  </si>
  <si>
    <t>6.90 (Zmienny kupon)</t>
  </si>
  <si>
    <t>Kruk S.A. Seria AL1  PLO163600011</t>
  </si>
  <si>
    <t>9.55 (Zmienny kupon)</t>
  </si>
  <si>
    <t>PGE Polska Grupa Energetyczna S.A. Seria PGE003210529  PLPGER000077</t>
  </si>
  <si>
    <t>7.21 (Zmienny kupon)</t>
  </si>
  <si>
    <t>Gmina Uniejów Seria A21  PLO339000021</t>
  </si>
  <si>
    <t>Gmina Uniejów</t>
  </si>
  <si>
    <t>7.82 (Zmienny kupon)</t>
  </si>
  <si>
    <t>Gmina Aleksandrów Łódzki Seria B21  PLO260500056</t>
  </si>
  <si>
    <t>Gmina Aleksandrów Łódzki</t>
  </si>
  <si>
    <t>6.53 (Zmienny kupon)</t>
  </si>
  <si>
    <t>Gmina Lublin Seria B21  PLO299500028</t>
  </si>
  <si>
    <t>Miasto Cieszyn Seria A20  PLO322800023</t>
  </si>
  <si>
    <t>Miasto Cieszyn</t>
  </si>
  <si>
    <t>7.11 (Zmienny kupon)</t>
  </si>
  <si>
    <t>Powiat Płocki Seria III  PLO263200035</t>
  </si>
  <si>
    <t>Powiat Płocki</t>
  </si>
  <si>
    <t>7.00 (Zmienny kupon)</t>
  </si>
  <si>
    <t xml:space="preserve">Miasto Jelenia Góra Seria G19  </t>
  </si>
  <si>
    <t>Miasto Jelenia Góra</t>
  </si>
  <si>
    <t>7.57 (Zmienny kupon)</t>
  </si>
  <si>
    <t>Gmina Kielce Seria A21  PLO368400019</t>
  </si>
  <si>
    <t>Gmina Kielce</t>
  </si>
  <si>
    <t>6.65 (Zmienny kupon)</t>
  </si>
  <si>
    <t>Gmina Miasta Radomia Seria P21  PLO338800041</t>
  </si>
  <si>
    <t>Gmina Miasta Radomia</t>
  </si>
  <si>
    <t>7.16 (Zmienny kupon)</t>
  </si>
  <si>
    <t>Miasto Stołeczne Warszawa Seria WAW1230  PLO135900010</t>
  </si>
  <si>
    <t>Miasto Stołeczne Warszawa</t>
  </si>
  <si>
    <t>Miasto Zabrze Seria A2022  PLO336300044</t>
  </si>
  <si>
    <t>Miasto Zabrze</t>
  </si>
  <si>
    <t>7.68 (Zmienny kupon)</t>
  </si>
  <si>
    <t>Miasto Cieszyn Seria B21  PLO322800072</t>
  </si>
  <si>
    <t>Miasto Siedlce Seria B23  PLO196200086</t>
  </si>
  <si>
    <t>Miasto Siedlce</t>
  </si>
  <si>
    <t>8.37 (Zmienny kupon)</t>
  </si>
  <si>
    <t>Gmina Miasta Radomia Seria D23  PLO338800116</t>
  </si>
  <si>
    <t>7.73 (Zmienny kupon)</t>
  </si>
  <si>
    <t>Enea S.A. Seria ENEA0530  PLO129600030</t>
  </si>
  <si>
    <t>Enea S.A.</t>
  </si>
  <si>
    <t>7.41 (Zmienny kupon)</t>
  </si>
  <si>
    <t>Gmina MIasta Sanok Seria A24  PLO235600205</t>
  </si>
  <si>
    <t>Gmina MIasta Sanok</t>
  </si>
  <si>
    <t>7.26 (Zmienny kupon)</t>
  </si>
  <si>
    <t>Miasto Toruń Seria A24  PLO338600086</t>
  </si>
  <si>
    <t>6.48 (Zmienny kupon)</t>
  </si>
  <si>
    <t>LISTY ZASTAWNE</t>
  </si>
  <si>
    <t>Rodzaj listu</t>
  </si>
  <si>
    <t>Podstawa emisji</t>
  </si>
  <si>
    <t>Aktywny rynek regulowany</t>
  </si>
  <si>
    <t>Pekao Bank Hipoteczny S.A. (PLBPHHP00267)</t>
  </si>
  <si>
    <t>Hipoteczny List Zastawny</t>
  </si>
  <si>
    <t>Warunki Emisji Listów Zastawnych</t>
  </si>
  <si>
    <t>Gmina Aleksandrów Łódzki Seria B21 PLO260500056</t>
  </si>
  <si>
    <t>Gmina Kielce Seria A21 PLO368400019</t>
  </si>
  <si>
    <t>Gmina Krasne Seria A20 PLO320600029</t>
  </si>
  <si>
    <t>Gmina Lesznowola Seria I19 PLO275200015</t>
  </si>
  <si>
    <t>Gmina Lesznowola Seria J19 PLO275200023</t>
  </si>
  <si>
    <t>Gmina Lublin Seria A21 PLO299500010</t>
  </si>
  <si>
    <t>Gmina Lublin Seria B21 PLO299500028</t>
  </si>
  <si>
    <t>Gmina Łomianki Seria B20 PLO306100028</t>
  </si>
  <si>
    <t>Gmina Miasta Puck Seria D20 PLO310000040</t>
  </si>
  <si>
    <t>Gmina Miasta Radomia Seria D23 PLO338800116</t>
  </si>
  <si>
    <t>Gmina Miasta Radomia Seria P21 PLO338800041</t>
  </si>
  <si>
    <t>Gmina Suchy Las Seria C20 PLO311400033</t>
  </si>
  <si>
    <t>Miasto Cieszyn Seria A20 PLO322800023</t>
  </si>
  <si>
    <t>Miasto Cieszyn Seria B21 PLO322800072</t>
  </si>
  <si>
    <t xml:space="preserve">Miasto Jelenia Góra Seria G19 </t>
  </si>
  <si>
    <t xml:space="preserve">Miasto Kraków </t>
  </si>
  <si>
    <t>Miasto Poznań Seria C2020 PLO318600031</t>
  </si>
  <si>
    <t>Miasto Poznań Seria E2020 PLO318600056</t>
  </si>
  <si>
    <t>Miasto Poznań Seria F2020 PLO318600064</t>
  </si>
  <si>
    <t>Miasto Toruń Seria A20 PLO338600029</t>
  </si>
  <si>
    <t>Miasto Toruń Seria A24 PLO338600086</t>
  </si>
  <si>
    <t>Miasto Zabrze Seria A2022 PLO336300044</t>
  </si>
  <si>
    <t>Pekao Bank Hipoteczny S.A. PLBPHHP00267</t>
  </si>
  <si>
    <t>PGE Polska Grupa Energetyczna S.A. Seria PGE002210526 PLPGER000069</t>
  </si>
  <si>
    <t>Powiat Lubiński Seria E20 PLO302300044</t>
  </si>
  <si>
    <t>WZ0525 PL0000111738</t>
  </si>
  <si>
    <t>II. Zmiana liczby jednostek uczestnictwa</t>
  </si>
  <si>
    <t>Zmiana liczby jednostek w okresie sprawozdawczym w rozbiciu na kategorie</t>
  </si>
  <si>
    <t>Liczba zbytych jednostek uczestnictwa</t>
  </si>
  <si>
    <t>Liczba odkupionych jednostek uczestnictwa</t>
  </si>
  <si>
    <t>Saldo zmian</t>
  </si>
  <si>
    <t>Zmiana liczby jednostek od początku działalności funduszu w rozbiciu na kategorie</t>
  </si>
  <si>
    <t>Przewidywana liczba jednostek uczestnictwa</t>
  </si>
  <si>
    <t>III. Zmiana wartości aktywów netto na jednostkę uczestnictwa</t>
  </si>
  <si>
    <t>1. Wartość aktywów netto na jednostkę uczestnictwa na koniec poprzedniego okresu sprawozdawczego</t>
  </si>
  <si>
    <t>2. Wartość aktywów netto na jednostkę uczestnictwa na koniec bieżącego okresu sprawozdawczego</t>
  </si>
  <si>
    <t>3. Procentowa zmiana wartości aktywów netto na jednostkę uczestnictwa w okresie sprawozdawczym</t>
  </si>
  <si>
    <t>4. Minimalna wartość aktywów netto na jednostkę uczestnictwa w okresie sprawozdawczym i data wyceny</t>
  </si>
  <si>
    <t>5. Maksymalna wartość aktywów netto na jednostkę uczestnictwa w okresie sprawozdawczym i data wyceny</t>
  </si>
  <si>
    <t>6. Wartość aktywów netto na jednostkę uczestnictwa wg ostatniej wyceny w okresie sprawozdawczym</t>
  </si>
  <si>
    <t>Procentowy udział kosztów funduszu w średniej wartości aktywów netto, w tym:</t>
  </si>
  <si>
    <t>Wynik z operacji przypadający na jednostkę uczestnictwa</t>
  </si>
  <si>
    <t>Pekao PPK 2020 Spokojne Jutro   (subfundusz w Pekao PPK SFIO)</t>
  </si>
  <si>
    <t>Sprawozdanie roczne - za okres roczny kończący się 31.12.2024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</si>
</sst>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64" formatCode="_-* #,##0.00\ _z_ł_-;\-* #,##0.00\ _z_ł_-;_-* &quot;-&quot;??\ _z_ł_-;_-@_-"/>
    <numFmt numFmtId="165" formatCode="##0.00\%"/>
    <numFmt numFmtId="166" formatCode="dd/mm/yyyy;@"/>
    <numFmt numFmtId="167" formatCode="#,##0.00\%"/>
    <numFmt numFmtId="170" formatCode="#,##0.000"/>
    <numFmt numFmtId="176" formatCode="#,##0."/>
    <numFmt numFmtId="178" formatCode="#,##0.###"/>
    <numFmt numFmtId="179" formatCode="#,##0_ ;[Red]\-#,##0\ "/>
    <numFmt numFmtId="187" formatCode="d/mm/yyyy"/>
  </numFmts>
  <fonts count="35">
    <font>
      <sz val="11"/>
      <color theme="1"/>
      <name val="Czcionka tekstu podstawowego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b/>
      <sz val="11"/>
      <color theme="1"/>
      <name val="Czcionka tekstu podstawowego"/>
      <charset val="238"/>
    </font>
    <font>
      <i/>
      <sz val="9"/>
      <color theme="1"/>
      <name val="Czcionka tekstu podstawowego"/>
      <charset val="238"/>
    </font>
    <font>
      <sz val="11"/>
      <color theme="1"/>
      <name val="Czcionka tekstu podstawowego"/>
      <charset val="238"/>
    </font>
    <font>
      <sz val="10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Calibri"/>
      <family val="2"/>
      <charset val="238"/>
    </font>
    <font>
      <b/>
      <sz val="10"/>
      <color indexed="8"/>
      <name val="Arial"/>
      <family val="2"/>
      <charset val="238"/>
    </font>
    <font>
      <sz val="9"/>
      <color theme="1"/>
      <name val="Arial"/>
      <family val="2"/>
      <charset val="238"/>
    </font>
    <font>
      <sz val="9"/>
      <color theme="1"/>
      <name val="Czcionka tekstu podstawowego"/>
      <charset val="238"/>
    </font>
    <font>
      <b/>
      <sz val="9"/>
      <color theme="1"/>
      <name val="Arial"/>
      <family val="2"/>
      <charset val="238"/>
    </font>
    <font>
      <b/>
      <sz val="9"/>
      <color indexed="8"/>
      <name val="Arial"/>
      <family val="2"/>
      <charset val="238"/>
    </font>
    <font>
      <sz val="9"/>
      <color indexed="8"/>
      <name val="Arial"/>
      <family val="2"/>
      <charset val="238"/>
    </font>
    <font>
      <i/>
      <sz val="9"/>
      <color theme="1"/>
      <name val="Arial"/>
      <family val="2"/>
      <charset val="238"/>
    </font>
    <font>
      <sz val="8"/>
      <color theme="1"/>
      <name val="Czcionka tekstu podstawowego"/>
      <charset val="238"/>
    </font>
    <font>
      <sz val="8"/>
      <color theme="1"/>
      <name val="Arial"/>
      <family val="2"/>
      <charset val="238"/>
    </font>
    <font>
      <sz val="12"/>
      <color theme="1"/>
      <name val="Czcionka tekstu podstawowego"/>
      <charset val="238"/>
    </font>
    <font>
      <sz val="14"/>
      <color theme="0"/>
      <name val="Czcionka tekstu podstawowego"/>
      <charset val="238"/>
    </font>
    <font>
      <u/>
      <sz val="11"/>
      <color rgb="FFFC1920"/>
      <name val="Czcionka tekstu podstawowego"/>
      <charset val="238"/>
    </font>
    <font>
      <b/>
      <sz val="10"/>
      <color theme="0"/>
      <name val="Arial"/>
      <family val="2"/>
      <charset val="238"/>
    </font>
    <font>
      <sz val="11"/>
      <color rgb="FFD71920"/>
      <name val="Czcionka tekstu podstawowego"/>
      <charset val="238"/>
    </font>
    <font>
      <sz val="10"/>
      <color theme="0"/>
      <name val="Arial"/>
      <family val="2"/>
      <charset val="238"/>
    </font>
    <font>
      <b/>
      <sz val="9"/>
      <color theme="0"/>
      <name val="Arial"/>
      <family val="2"/>
      <charset val="238"/>
    </font>
    <font>
      <b/>
      <sz val="11"/>
      <color theme="0"/>
      <name val="Czcionka tekstu podstawowego"/>
      <charset val="238"/>
    </font>
    <font>
      <b/>
      <sz val="11"/>
      <color theme="0" tint="-0.249977111117893"/>
      <name val="Czcionka tekstu podstawowego"/>
      <charset val="238"/>
    </font>
    <font>
      <b/>
      <sz val="10"/>
      <color theme="0" tint="-0.499984740745262"/>
      <name val="Arial"/>
      <family val="2"/>
      <charset val="238"/>
    </font>
    <font>
      <b/>
      <sz val="9"/>
      <color theme="0" tint="-0.499984740745262"/>
      <name val="Arial"/>
      <family val="2"/>
      <charset val="238"/>
    </font>
    <font>
      <i/>
      <sz val="10"/>
      <color theme="1"/>
      <name val="Arial"/>
      <family val="2"/>
      <charset val="238"/>
    </font>
    <font>
      <b/>
      <i/>
      <sz val="12"/>
      <color theme="1"/>
      <name val="Arial"/>
      <family val="2"/>
      <charset val="238"/>
    </font>
    <font>
      <sz val="11"/>
      <color theme="1"/>
      <name val="Czcionka tekstu podstawowego"/>
      <family val="2"/>
      <charset val="238"/>
    </font>
    <font>
      <u/>
      <sz val="11"/>
      <color rgb="FFFC1920"/>
      <name val="Czcionka tekstu podstawowego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71920"/>
        <bgColor indexed="64"/>
      </patternFill>
    </fill>
  </fills>
  <borders count="11">
    <border>
      <left/>
      <right/>
      <top/>
      <bottom/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3743705557422"/>
      </left>
      <right style="thin">
        <color theme="0" tint="-0.14993743705557422"/>
      </right>
      <top style="thin">
        <color theme="0" tint="-0.14993743705557422"/>
      </top>
      <bottom style="thin">
        <color theme="0" tint="-0.14993743705557422"/>
      </bottom>
      <diagonal/>
    </border>
    <border>
      <left style="hair">
        <color theme="0" tint="-0.14990691854609822"/>
      </left>
      <right style="hair">
        <color theme="0" tint="-0.14990691854609822"/>
      </right>
      <top style="hair">
        <color theme="0" tint="-0.14990691854609822"/>
      </top>
      <bottom style="hair">
        <color theme="0" tint="-0.14990691854609822"/>
      </bottom>
      <diagonal/>
    </border>
    <border>
      <left style="hair">
        <color theme="0" tint="-0.1498764000366222"/>
      </left>
      <right style="hair">
        <color theme="0" tint="-0.1498764000366222"/>
      </right>
      <top style="hair">
        <color theme="0" tint="-0.1498764000366222"/>
      </top>
      <bottom style="hair">
        <color theme="0" tint="-0.1498764000366222"/>
      </bottom>
      <diagonal/>
    </border>
    <border>
      <left/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hair">
        <color theme="0" tint="-0.1498764000366222"/>
      </top>
      <bottom/>
      <diagonal/>
    </border>
    <border>
      <left style="thin">
        <color theme="0" tint="-0.14996795556505021"/>
      </left>
      <right/>
      <top/>
      <bottom style="thin">
        <color theme="0" tint="-0.14993743705557422"/>
      </bottom>
      <diagonal/>
    </border>
    <border>
      <left/>
      <right/>
      <top/>
      <bottom style="thin">
        <color theme="0" tint="-0.14993743705557422"/>
      </bottom>
      <diagonal/>
    </border>
  </borders>
  <cellStyleXfs count="40">
    <xf numFmtId="0" fontId="0" fillId="0" borderId="0"/>
    <xf numFmtId="164" fontId="5" fillId="0" borderId="0" applyFont="0" applyFill="0" applyBorder="0" applyAlignment="0" applyProtection="0"/>
    <xf numFmtId="0" fontId="5" fillId="0" borderId="0"/>
    <xf numFmtId="0" fontId="6" fillId="0" borderId="0"/>
    <xf numFmtId="0" fontId="7" fillId="0" borderId="0">
      <alignment vertical="top"/>
    </xf>
    <xf numFmtId="0" fontId="6" fillId="0" borderId="0"/>
    <xf numFmtId="0" fontId="7" fillId="0" borderId="0">
      <alignment vertical="top"/>
    </xf>
    <xf numFmtId="0" fontId="22" fillId="0" borderId="0" applyNumberFormat="0" applyFill="0" applyBorder="0" applyAlignment="0" applyProtection="0">
      <alignment vertical="top"/>
    </xf>
    <xf numFmtId="0" fontId="5" fillId="0" borderId="0"/>
    <xf numFmtId="0" fontId="2" fillId="0" borderId="0"/>
    <xf numFmtId="164" fontId="5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164" fontId="5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9" fontId="5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5" fillId="0" borderId="0"/>
    <xf numFmtId="0" fontId="2" fillId="0" borderId="0"/>
    <xf numFmtId="0" fontId="22" fillId="0" borderId="0" applyNumberFormat="0" applyFill="0" applyBorder="0" applyAlignment="0" applyProtection="0">
      <alignment vertical="top"/>
    </xf>
    <xf numFmtId="0" fontId="5" fillId="0" borderId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5" fillId="0" borderId="0"/>
    <xf numFmtId="0" fontId="2" fillId="0" borderId="0"/>
    <xf numFmtId="9" fontId="6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5" fillId="0" borderId="0"/>
    <xf numFmtId="0" fontId="2" fillId="0" borderId="0"/>
    <xf numFmtId="0" fontId="1" fillId="0" borderId="0"/>
    <xf numFmtId="0" fontId="34" fillId="0" borderId="0" applyNumberFormat="0" applyFill="0" applyBorder="0" applyAlignment="0" applyProtection="0">
      <alignment vertical="top"/>
      <protection locked="0"/>
    </xf>
    <xf numFmtId="0" fontId="33" fillId="0" borderId="0"/>
    <xf numFmtId="9" fontId="33" fillId="0" borderId="0" applyFont="0" applyFill="0" applyBorder="0" applyAlignment="0" applyProtection="0"/>
  </cellStyleXfs>
  <cellXfs count="113">
    <xf numFmtId="0" fontId="0" fillId="0" borderId="0" xfId="0"/>
    <xf numFmtId="0" fontId="4" fillId="0" borderId="0" xfId="0" applyFont="1"/>
    <xf numFmtId="0" fontId="10" fillId="0" borderId="0" xfId="0" applyFont="1"/>
    <xf numFmtId="0" fontId="13" fillId="0" borderId="0" xfId="0" applyFont="1"/>
    <xf numFmtId="4" fontId="12" fillId="0" borderId="0" xfId="0" applyNumberFormat="1" applyFont="1" applyAlignment="1">
      <alignment horizontal="right" vertical="center" wrapText="1"/>
    </xf>
    <xf numFmtId="0" fontId="12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11" fillId="0" borderId="1" xfId="1" applyNumberFormat="1" applyFont="1" applyFill="1" applyBorder="1" applyAlignment="1">
      <alignment horizontal="left" vertical="center" wrapText="1"/>
    </xf>
    <xf numFmtId="0" fontId="3" fillId="0" borderId="0" xfId="0" applyFont="1"/>
    <xf numFmtId="0" fontId="12" fillId="0" borderId="1" xfId="0" applyFont="1" applyBorder="1" applyAlignment="1">
      <alignment horizontal="left" vertical="center" wrapText="1"/>
    </xf>
    <xf numFmtId="3" fontId="12" fillId="0" borderId="1" xfId="0" applyNumberFormat="1" applyFont="1" applyBorder="1" applyAlignment="1">
      <alignment horizontal="right" vertical="center" wrapText="1"/>
    </xf>
    <xf numFmtId="165" fontId="12" fillId="0" borderId="1" xfId="0" applyNumberFormat="1" applyFont="1" applyBorder="1" applyAlignment="1">
      <alignment horizontal="right" vertical="center" wrapText="1"/>
    </xf>
    <xf numFmtId="0" fontId="12" fillId="0" borderId="1" xfId="0" applyFont="1" applyBorder="1" applyAlignment="1">
      <alignment horizontal="left" vertical="center" wrapText="1" indent="1"/>
    </xf>
    <xf numFmtId="0" fontId="14" fillId="0" borderId="1" xfId="0" applyFont="1" applyBorder="1" applyAlignment="1">
      <alignment horizontal="left" vertical="center" wrapText="1"/>
    </xf>
    <xf numFmtId="3" fontId="14" fillId="0" borderId="1" xfId="0" applyNumberFormat="1" applyFont="1" applyBorder="1" applyAlignment="1">
      <alignment horizontal="right" vertical="center" wrapText="1"/>
    </xf>
    <xf numFmtId="165" fontId="14" fillId="0" borderId="1" xfId="0" applyNumberFormat="1" applyFont="1" applyBorder="1" applyAlignment="1">
      <alignment horizontal="right" vertical="center" wrapText="1"/>
    </xf>
    <xf numFmtId="166" fontId="12" fillId="0" borderId="1" xfId="0" applyNumberFormat="1" applyFont="1" applyBorder="1" applyAlignment="1">
      <alignment horizontal="left" vertical="center" wrapText="1"/>
    </xf>
    <xf numFmtId="167" fontId="12" fillId="0" borderId="1" xfId="0" applyNumberFormat="1" applyFont="1" applyBorder="1" applyAlignment="1">
      <alignment horizontal="left" vertical="center" wrapText="1"/>
    </xf>
    <xf numFmtId="0" fontId="12" fillId="0" borderId="1" xfId="0" applyFont="1" applyBorder="1" applyAlignment="1">
      <alignment horizontal="right" vertical="center" wrapText="1"/>
    </xf>
    <xf numFmtId="0" fontId="12" fillId="0" borderId="1" xfId="0" applyFont="1" applyBorder="1" applyAlignment="1">
      <alignment horizontal="left" vertical="center" wrapText="1" indent="2"/>
    </xf>
    <xf numFmtId="0" fontId="9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 indent="1"/>
    </xf>
    <xf numFmtId="0" fontId="8" fillId="0" borderId="2" xfId="0" applyFont="1" applyBorder="1" applyAlignment="1">
      <alignment horizontal="left" vertical="center" wrapText="1"/>
    </xf>
    <xf numFmtId="0" fontId="7" fillId="0" borderId="1" xfId="1" applyNumberFormat="1" applyFont="1" applyFill="1" applyBorder="1" applyAlignment="1">
      <alignment horizontal="left" vertical="center" wrapText="1" indent="1"/>
    </xf>
    <xf numFmtId="0" fontId="7" fillId="0" borderId="1" xfId="1" applyNumberFormat="1" applyFont="1" applyFill="1" applyBorder="1" applyAlignment="1">
      <alignment horizontal="left" vertical="center" wrapText="1" indent="2"/>
    </xf>
    <xf numFmtId="0" fontId="15" fillId="0" borderId="3" xfId="1" applyNumberFormat="1" applyFont="1" applyFill="1" applyBorder="1" applyAlignment="1">
      <alignment horizontal="left" vertical="center" wrapText="1"/>
    </xf>
    <xf numFmtId="0" fontId="16" fillId="0" borderId="3" xfId="1" applyNumberFormat="1" applyFont="1" applyFill="1" applyBorder="1" applyAlignment="1">
      <alignment horizontal="left" vertical="center" wrapText="1"/>
    </xf>
    <xf numFmtId="0" fontId="16" fillId="0" borderId="3" xfId="1" applyNumberFormat="1" applyFont="1" applyFill="1" applyBorder="1" applyAlignment="1">
      <alignment horizontal="left" vertical="center" wrapText="1" indent="1"/>
    </xf>
    <xf numFmtId="0" fontId="14" fillId="0" borderId="4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left" vertical="center" wrapText="1" indent="1"/>
    </xf>
    <xf numFmtId="0" fontId="7" fillId="2" borderId="0" xfId="1" applyNumberFormat="1" applyFont="1" applyFill="1" applyBorder="1" applyAlignment="1">
      <alignment horizontal="center" vertical="center" wrapText="1"/>
    </xf>
    <xf numFmtId="0" fontId="19" fillId="0" borderId="1" xfId="0" applyFont="1" applyBorder="1" applyAlignment="1">
      <alignment horizontal="left" vertical="center" wrapText="1"/>
    </xf>
    <xf numFmtId="0" fontId="0" fillId="0" borderId="0" xfId="0" applyAlignment="1">
      <alignment vertical="center"/>
    </xf>
    <xf numFmtId="3" fontId="8" fillId="0" borderId="2" xfId="0" applyNumberFormat="1" applyFont="1" applyBorder="1" applyAlignment="1">
      <alignment horizontal="right" vertical="center" shrinkToFit="1"/>
    </xf>
    <xf numFmtId="165" fontId="8" fillId="0" borderId="2" xfId="0" applyNumberFormat="1" applyFont="1" applyBorder="1" applyAlignment="1">
      <alignment horizontal="right" vertical="center" shrinkToFit="1"/>
    </xf>
    <xf numFmtId="3" fontId="11" fillId="0" borderId="2" xfId="1" applyNumberFormat="1" applyFont="1" applyFill="1" applyBorder="1" applyAlignment="1">
      <alignment horizontal="right" vertical="center" shrinkToFit="1"/>
    </xf>
    <xf numFmtId="165" fontId="11" fillId="0" borderId="2" xfId="1" applyNumberFormat="1" applyFont="1" applyFill="1" applyBorder="1" applyAlignment="1">
      <alignment horizontal="right" vertical="center" shrinkToFit="1"/>
    </xf>
    <xf numFmtId="3" fontId="9" fillId="0" borderId="1" xfId="0" applyNumberFormat="1" applyFont="1" applyBorder="1" applyAlignment="1">
      <alignment horizontal="right" vertical="center" shrinkToFit="1"/>
    </xf>
    <xf numFmtId="0" fontId="9" fillId="0" borderId="2" xfId="0" applyFont="1" applyBorder="1" applyAlignment="1">
      <alignment horizontal="right" vertical="center" shrinkToFit="1"/>
    </xf>
    <xf numFmtId="170" fontId="8" fillId="0" borderId="2" xfId="0" applyNumberFormat="1" applyFont="1" applyBorder="1" applyAlignment="1">
      <alignment horizontal="right" vertical="center" shrinkToFit="1"/>
    </xf>
    <xf numFmtId="4" fontId="8" fillId="2" borderId="2" xfId="0" applyNumberFormat="1" applyFont="1" applyFill="1" applyBorder="1" applyAlignment="1">
      <alignment horizontal="right" vertical="center" shrinkToFit="1"/>
    </xf>
    <xf numFmtId="4" fontId="8" fillId="0" borderId="2" xfId="0" applyNumberFormat="1" applyFont="1" applyBorder="1" applyAlignment="1">
      <alignment horizontal="right" vertical="center" shrinkToFit="1"/>
    </xf>
    <xf numFmtId="3" fontId="7" fillId="0" borderId="1" xfId="1" applyNumberFormat="1" applyFont="1" applyFill="1" applyBorder="1" applyAlignment="1">
      <alignment horizontal="right" vertical="center" shrinkToFit="1"/>
    </xf>
    <xf numFmtId="1" fontId="7" fillId="0" borderId="0" xfId="1" applyNumberFormat="1" applyFont="1" applyFill="1" applyBorder="1" applyAlignment="1">
      <alignment horizontal="right" vertical="center" shrinkToFit="1"/>
    </xf>
    <xf numFmtId="4" fontId="7" fillId="0" borderId="2" xfId="1" applyNumberFormat="1" applyFont="1" applyFill="1" applyBorder="1" applyAlignment="1">
      <alignment horizontal="right" vertical="center" shrinkToFit="1"/>
    </xf>
    <xf numFmtId="14" fontId="12" fillId="0" borderId="3" xfId="0" applyNumberFormat="1" applyFont="1" applyBorder="1" applyAlignment="1">
      <alignment horizontal="center" vertical="center" shrinkToFit="1"/>
    </xf>
    <xf numFmtId="4" fontId="12" fillId="0" borderId="4" xfId="0" applyNumberFormat="1" applyFont="1" applyBorder="1" applyAlignment="1">
      <alignment horizontal="right" vertical="center" shrinkToFit="1"/>
    </xf>
    <xf numFmtId="0" fontId="13" fillId="0" borderId="0" xfId="0" applyFont="1" applyAlignment="1">
      <alignment vertical="center"/>
    </xf>
    <xf numFmtId="0" fontId="13" fillId="0" borderId="0" xfId="0" applyFont="1" applyAlignment="1">
      <alignment horizontal="right" vertical="center"/>
    </xf>
    <xf numFmtId="0" fontId="20" fillId="0" borderId="0" xfId="0" applyFont="1" applyAlignment="1">
      <alignment horizontal="right" vertical="center"/>
    </xf>
    <xf numFmtId="0" fontId="24" fillId="0" borderId="0" xfId="0" applyFont="1"/>
    <xf numFmtId="0" fontId="24" fillId="0" borderId="0" xfId="7" applyFont="1" applyFill="1" applyAlignment="1" applyProtection="1"/>
    <xf numFmtId="0" fontId="25" fillId="3" borderId="2" xfId="0" applyFont="1" applyFill="1" applyBorder="1" applyAlignment="1">
      <alignment horizontal="center" vertical="center" wrapText="1"/>
    </xf>
    <xf numFmtId="0" fontId="23" fillId="3" borderId="2" xfId="0" applyFont="1" applyFill="1" applyBorder="1" applyAlignment="1">
      <alignment horizontal="center" vertical="center" wrapText="1"/>
    </xf>
    <xf numFmtId="0" fontId="26" fillId="3" borderId="1" xfId="0" applyFont="1" applyFill="1" applyBorder="1" applyAlignment="1">
      <alignment horizontal="center" vertical="center" wrapText="1"/>
    </xf>
    <xf numFmtId="14" fontId="23" fillId="3" borderId="1" xfId="0" applyNumberFormat="1" applyFont="1" applyFill="1" applyBorder="1" applyAlignment="1">
      <alignment horizontal="center" vertical="center" wrapText="1"/>
    </xf>
    <xf numFmtId="0" fontId="26" fillId="3" borderId="1" xfId="1" applyNumberFormat="1" applyFont="1" applyFill="1" applyBorder="1" applyAlignment="1">
      <alignment horizontal="center" vertical="center" wrapText="1"/>
    </xf>
    <xf numFmtId="178" fontId="12" fillId="0" borderId="1" xfId="0" applyNumberFormat="1" applyFont="1" applyBorder="1" applyAlignment="1">
      <alignment horizontal="right" vertical="center" wrapText="1"/>
    </xf>
    <xf numFmtId="0" fontId="0" fillId="0" borderId="0" xfId="0" applyAlignment="1">
      <alignment horizontal="center"/>
    </xf>
    <xf numFmtId="176" fontId="18" fillId="0" borderId="0" xfId="0" applyNumberFormat="1" applyFont="1" applyAlignment="1">
      <alignment vertical="center"/>
    </xf>
    <xf numFmtId="0" fontId="28" fillId="0" borderId="0" xfId="0" applyFont="1" applyAlignment="1">
      <alignment horizontal="left" vertical="center" indent="1"/>
    </xf>
    <xf numFmtId="0" fontId="29" fillId="3" borderId="1" xfId="1" applyNumberFormat="1" applyFont="1" applyFill="1" applyBorder="1" applyAlignment="1">
      <alignment horizontal="center" vertical="center" wrapText="1"/>
    </xf>
    <xf numFmtId="0" fontId="29" fillId="3" borderId="1" xfId="0" applyFont="1" applyFill="1" applyBorder="1" applyAlignment="1">
      <alignment horizontal="center" vertical="center" wrapText="1"/>
    </xf>
    <xf numFmtId="0" fontId="30" fillId="3" borderId="2" xfId="0" applyFont="1" applyFill="1" applyBorder="1" applyAlignment="1">
      <alignment horizontal="left" vertical="center" wrapText="1"/>
    </xf>
    <xf numFmtId="0" fontId="31" fillId="0" borderId="1" xfId="0" applyFont="1" applyBorder="1" applyAlignment="1">
      <alignment horizontal="left" vertical="center" wrapText="1" indent="1"/>
    </xf>
    <xf numFmtId="179" fontId="8" fillId="0" borderId="2" xfId="0" applyNumberFormat="1" applyFont="1" applyBorder="1" applyAlignment="1">
      <alignment horizontal="right" vertical="center" shrinkToFit="1"/>
    </xf>
    <xf numFmtId="179" fontId="12" fillId="0" borderId="1" xfId="0" applyNumberFormat="1" applyFont="1" applyBorder="1" applyAlignment="1">
      <alignment horizontal="right" vertical="center" wrapText="1"/>
    </xf>
    <xf numFmtId="179" fontId="13" fillId="0" borderId="0" xfId="0" applyNumberFormat="1" applyFont="1" applyAlignment="1">
      <alignment horizontal="right" vertical="center"/>
    </xf>
    <xf numFmtId="179" fontId="20" fillId="0" borderId="0" xfId="0" applyNumberFormat="1" applyFont="1" applyAlignment="1">
      <alignment horizontal="right" vertical="center"/>
    </xf>
    <xf numFmtId="179" fontId="12" fillId="0" borderId="0" xfId="0" applyNumberFormat="1" applyFont="1" applyAlignment="1">
      <alignment horizontal="center" vertical="center" wrapText="1"/>
    </xf>
    <xf numFmtId="0" fontId="23" fillId="3" borderId="1" xfId="1" applyNumberFormat="1" applyFont="1" applyFill="1" applyBorder="1" applyAlignment="1">
      <alignment horizontal="center" vertical="center" wrapText="1"/>
    </xf>
    <xf numFmtId="3" fontId="17" fillId="0" borderId="1" xfId="0" applyNumberFormat="1" applyFont="1" applyBorder="1" applyAlignment="1">
      <alignment horizontal="right" vertical="center" wrapText="1"/>
    </xf>
    <xf numFmtId="179" fontId="17" fillId="0" borderId="1" xfId="0" applyNumberFormat="1" applyFont="1" applyBorder="1" applyAlignment="1">
      <alignment horizontal="right" vertical="center" wrapText="1"/>
    </xf>
    <xf numFmtId="165" fontId="17" fillId="0" borderId="1" xfId="0" applyNumberFormat="1" applyFont="1" applyBorder="1" applyAlignment="1">
      <alignment horizontal="right" vertical="center" wrapText="1"/>
    </xf>
    <xf numFmtId="0" fontId="17" fillId="0" borderId="1" xfId="0" applyFont="1" applyBorder="1" applyAlignment="1">
      <alignment vertical="center" wrapText="1"/>
    </xf>
    <xf numFmtId="178" fontId="17" fillId="0" borderId="1" xfId="0" applyNumberFormat="1" applyFont="1" applyBorder="1" applyAlignment="1">
      <alignment vertical="center" wrapText="1"/>
    </xf>
    <xf numFmtId="0" fontId="32" fillId="0" borderId="1" xfId="0" applyFont="1" applyBorder="1" applyAlignment="1">
      <alignment horizontal="left" vertical="center" wrapText="1" indent="1"/>
    </xf>
    <xf numFmtId="0" fontId="32" fillId="0" borderId="1" xfId="0" applyFont="1" applyBorder="1" applyAlignment="1">
      <alignment vertical="center" wrapText="1"/>
    </xf>
    <xf numFmtId="178" fontId="32" fillId="0" borderId="1" xfId="0" applyNumberFormat="1" applyFont="1" applyBorder="1" applyAlignment="1">
      <alignment vertical="center" wrapText="1"/>
    </xf>
    <xf numFmtId="3" fontId="32" fillId="0" borderId="1" xfId="0" applyNumberFormat="1" applyFont="1" applyBorder="1" applyAlignment="1">
      <alignment horizontal="right" vertical="center" wrapText="1"/>
    </xf>
    <xf numFmtId="179" fontId="32" fillId="0" borderId="1" xfId="0" applyNumberFormat="1" applyFont="1" applyBorder="1" applyAlignment="1">
      <alignment horizontal="right" vertical="center" wrapText="1"/>
    </xf>
    <xf numFmtId="165" fontId="32" fillId="0" borderId="1" xfId="0" applyNumberFormat="1" applyFont="1" applyBorder="1" applyAlignment="1">
      <alignment horizontal="right" vertical="center" wrapText="1"/>
    </xf>
    <xf numFmtId="187" fontId="12" fillId="0" borderId="3" xfId="0" applyNumberFormat="1" applyFont="1" applyBorder="1" applyAlignment="1">
      <alignment horizontal="center" vertical="center" shrinkToFit="1"/>
    </xf>
    <xf numFmtId="0" fontId="21" fillId="3" borderId="0" xfId="0" applyFont="1" applyFill="1" applyAlignment="1">
      <alignment horizontal="left" vertical="center" wrapText="1" indent="1"/>
    </xf>
    <xf numFmtId="0" fontId="24" fillId="0" borderId="0" xfId="7" applyFont="1" applyAlignment="1" applyProtection="1">
      <alignment horizontal="right" wrapText="1"/>
    </xf>
    <xf numFmtId="0" fontId="24" fillId="0" borderId="0" xfId="7" applyFont="1" applyFill="1" applyAlignment="1" applyProtection="1">
      <alignment horizontal="left"/>
    </xf>
    <xf numFmtId="0" fontId="0" fillId="0" borderId="0" xfId="0" applyAlignment="1">
      <alignment horizontal="center" shrinkToFit="1"/>
    </xf>
    <xf numFmtId="14" fontId="23" fillId="3" borderId="1" xfId="0" applyNumberFormat="1" applyFont="1" applyFill="1" applyBorder="1" applyAlignment="1">
      <alignment horizontal="center" vertical="center" wrapText="1"/>
    </xf>
    <xf numFmtId="0" fontId="0" fillId="0" borderId="0" xfId="0"/>
    <xf numFmtId="0" fontId="10" fillId="0" borderId="0" xfId="0" applyFont="1" applyAlignment="1">
      <alignment horizontal="left" vertical="top" wrapText="1"/>
    </xf>
    <xf numFmtId="0" fontId="0" fillId="0" borderId="0" xfId="0" applyAlignment="1">
      <alignment horizontal="center"/>
    </xf>
    <xf numFmtId="0" fontId="12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27" fillId="0" borderId="6" xfId="0" applyFont="1" applyBorder="1" applyAlignment="1">
      <alignment horizontal="left" vertical="center"/>
    </xf>
    <xf numFmtId="0" fontId="27" fillId="0" borderId="7" xfId="0" applyFont="1" applyBorder="1" applyAlignment="1">
      <alignment horizontal="left" vertical="center"/>
    </xf>
    <xf numFmtId="0" fontId="8" fillId="0" borderId="0" xfId="0" applyFont="1" applyAlignment="1">
      <alignment horizontal="left" vertical="top" wrapText="1"/>
    </xf>
    <xf numFmtId="165" fontId="12" fillId="0" borderId="4" xfId="0" applyNumberFormat="1" applyFont="1" applyBorder="1" applyAlignment="1">
      <alignment horizontal="right" vertical="center" indent="1" shrinkToFit="1"/>
    </xf>
    <xf numFmtId="165" fontId="14" fillId="0" borderId="4" xfId="0" applyNumberFormat="1" applyFont="1" applyBorder="1" applyAlignment="1">
      <alignment horizontal="right" vertical="center" shrinkToFit="1"/>
    </xf>
    <xf numFmtId="4" fontId="12" fillId="0" borderId="4" xfId="0" applyNumberFormat="1" applyFont="1" applyBorder="1" applyAlignment="1">
      <alignment horizontal="right" vertical="center" shrinkToFit="1"/>
    </xf>
    <xf numFmtId="4" fontId="12" fillId="0" borderId="3" xfId="0" applyNumberFormat="1" applyFont="1" applyBorder="1" applyAlignment="1">
      <alignment horizontal="right" vertical="center" indent="1" shrinkToFit="1"/>
    </xf>
    <xf numFmtId="170" fontId="12" fillId="0" borderId="6" xfId="0" applyNumberFormat="1" applyFont="1" applyBorder="1" applyAlignment="1">
      <alignment horizontal="right" vertical="center" shrinkToFit="1"/>
    </xf>
    <xf numFmtId="170" fontId="12" fillId="0" borderId="5" xfId="0" applyNumberFormat="1" applyFont="1" applyBorder="1" applyAlignment="1">
      <alignment horizontal="right" vertical="center" shrinkToFit="1"/>
    </xf>
    <xf numFmtId="170" fontId="12" fillId="0" borderId="1" xfId="0" applyNumberFormat="1" applyFont="1" applyBorder="1" applyAlignment="1">
      <alignment horizontal="right" vertical="center" shrinkToFit="1"/>
    </xf>
    <xf numFmtId="3" fontId="12" fillId="0" borderId="2" xfId="0" applyNumberFormat="1" applyFont="1" applyBorder="1" applyAlignment="1">
      <alignment horizontal="right" vertical="center" shrinkToFit="1"/>
    </xf>
    <xf numFmtId="4" fontId="12" fillId="0" borderId="0" xfId="0" applyNumberFormat="1" applyFont="1" applyAlignment="1">
      <alignment horizontal="left" vertical="top" wrapText="1"/>
    </xf>
    <xf numFmtId="4" fontId="17" fillId="0" borderId="8" xfId="0" applyNumberFormat="1" applyFont="1" applyBorder="1" applyAlignment="1">
      <alignment horizontal="justify" vertical="center" wrapText="1"/>
    </xf>
    <xf numFmtId="0" fontId="3" fillId="0" borderId="9" xfId="0" applyFont="1" applyBorder="1" applyAlignment="1">
      <alignment horizontal="left" vertical="center"/>
    </xf>
    <xf numFmtId="0" fontId="3" fillId="0" borderId="10" xfId="0" applyFont="1" applyBorder="1" applyAlignment="1">
      <alignment horizontal="left" vertical="center"/>
    </xf>
    <xf numFmtId="0" fontId="26" fillId="3" borderId="1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/>
    </xf>
    <xf numFmtId="0" fontId="0" fillId="0" borderId="0" xfId="0" applyFill="1"/>
  </cellXfs>
  <cellStyles count="40">
    <cellStyle name="˙˙˙" xfId="4" xr:uid="{00000000-0005-0000-0000-000000000000}"/>
    <cellStyle name="Dziesiętny" xfId="1" builtinId="3"/>
    <cellStyle name="Dziesiętny 2" xfId="10" xr:uid="{00000000-0005-0000-0000-000002000000}"/>
    <cellStyle name="Dziesiętny 3" xfId="15" xr:uid="{00000000-0005-0000-0000-000003000000}"/>
    <cellStyle name="Hiperłącze" xfId="7" builtinId="8"/>
    <cellStyle name="Hiperłącze 2" xfId="25" xr:uid="{00000000-0005-0000-0000-000005000000}"/>
    <cellStyle name="Hiperłącze 3" xfId="37" xr:uid="{9A45AE69-691C-41B0-B95E-377E140EEEE0}"/>
    <cellStyle name="Normal_Book2" xfId="5" xr:uid="{00000000-0005-0000-0000-000006000000}"/>
    <cellStyle name="Normalny" xfId="0" builtinId="0"/>
    <cellStyle name="Normalny 12" xfId="11" xr:uid="{00000000-0005-0000-0000-000008000000}"/>
    <cellStyle name="Normalny 12 2" xfId="22" xr:uid="{00000000-0005-0000-0000-000009000000}"/>
    <cellStyle name="Normalny 19" xfId="35" xr:uid="{00000000-0005-0000-0000-00000A000000}"/>
    <cellStyle name="Normalny 2" xfId="2" xr:uid="{00000000-0005-0000-0000-00000B000000}"/>
    <cellStyle name="Normalny 2 2" xfId="3" xr:uid="{00000000-0005-0000-0000-00000C000000}"/>
    <cellStyle name="Normalny 2 2 2" xfId="29" xr:uid="{00000000-0005-0000-0000-00000D000000}"/>
    <cellStyle name="Normalny 2 2 2 2" xfId="38" xr:uid="{686C0F04-F916-4AAB-9CDE-45EF05456CBD}"/>
    <cellStyle name="Normalny 2 3" xfId="8" xr:uid="{00000000-0005-0000-0000-00000E000000}"/>
    <cellStyle name="Normalny 2 3 2" xfId="26" xr:uid="{00000000-0005-0000-0000-00000F000000}"/>
    <cellStyle name="Normalny 2 4" xfId="34" xr:uid="{00000000-0005-0000-0000-000010000000}"/>
    <cellStyle name="Normalny 3" xfId="9" xr:uid="{00000000-0005-0000-0000-000011000000}"/>
    <cellStyle name="Normalny 3 2" xfId="16" xr:uid="{00000000-0005-0000-0000-000012000000}"/>
    <cellStyle name="Normalny 3 2 2" xfId="18" xr:uid="{00000000-0005-0000-0000-000013000000}"/>
    <cellStyle name="Normalny 3 3" xfId="17" xr:uid="{00000000-0005-0000-0000-000014000000}"/>
    <cellStyle name="Normalny 3 4" xfId="20" xr:uid="{00000000-0005-0000-0000-000015000000}"/>
    <cellStyle name="Normalny 3 5" xfId="23" xr:uid="{00000000-0005-0000-0000-000016000000}"/>
    <cellStyle name="Normalny 4" xfId="14" xr:uid="{00000000-0005-0000-0000-000017000000}"/>
    <cellStyle name="Normalny 5" xfId="24" xr:uid="{00000000-0005-0000-0000-000018000000}"/>
    <cellStyle name="Normalny 6" xfId="13" xr:uid="{00000000-0005-0000-0000-000019000000}"/>
    <cellStyle name="Normalny 6 3" xfId="30" xr:uid="{00000000-0005-0000-0000-00001A000000}"/>
    <cellStyle name="Normalny 7" xfId="33" xr:uid="{00000000-0005-0000-0000-00001B000000}"/>
    <cellStyle name="Normalny 8" xfId="36" xr:uid="{33C57060-E87E-4FEF-BBF0-78F0AA1B967F}"/>
    <cellStyle name="Procentowy 2" xfId="19" xr:uid="{00000000-0005-0000-0000-00001E000000}"/>
    <cellStyle name="Procentowy 2 2" xfId="31" xr:uid="{00000000-0005-0000-0000-00001F000000}"/>
    <cellStyle name="Procentowy 2 3" xfId="27" xr:uid="{00000000-0005-0000-0000-000020000000}"/>
    <cellStyle name="Procentowy 3" xfId="12" xr:uid="{00000000-0005-0000-0000-000021000000}"/>
    <cellStyle name="Procentowy 4" xfId="21" xr:uid="{00000000-0005-0000-0000-000022000000}"/>
    <cellStyle name="Procentowy 5" xfId="39" xr:uid="{3FCD3448-800D-4F7A-9B17-F0479AFD2DF1}"/>
    <cellStyle name="Procentowy 6" xfId="28" xr:uid="{00000000-0005-0000-0000-000023000000}"/>
    <cellStyle name="Procentowy 7" xfId="32" xr:uid="{00000000-0005-0000-0000-000024000000}"/>
    <cellStyle name="Styl 1" xfId="6" xr:uid="{00000000-0005-0000-0000-000025000000}"/>
  </cellStyles>
  <dxfs count="11">
    <dxf>
      <font>
        <i/>
        <color theme="0" tint="-0.14996795556505021"/>
      </font>
    </dxf>
    <dxf>
      <font>
        <i/>
        <color theme="0" tint="-0.14996795556505021"/>
      </font>
    </dxf>
    <dxf>
      <font>
        <color theme="0" tint="-0.14996795556505021"/>
      </font>
    </dxf>
    <dxf>
      <font>
        <i/>
        <color theme="0" tint="-0.14996795556505021"/>
      </font>
    </dxf>
    <dxf>
      <font>
        <i/>
        <color theme="0" tint="-0.14996795556505021"/>
      </font>
    </dxf>
    <dxf>
      <font>
        <i/>
        <color theme="0" tint="-0.14996795556505021"/>
      </font>
    </dxf>
    <dxf>
      <font>
        <color theme="0" tint="-0.14996795556505021"/>
      </font>
    </dxf>
    <dxf>
      <font>
        <i/>
        <color theme="0" tint="-0.14996795556505021"/>
      </font>
    </dxf>
    <dxf>
      <font>
        <color theme="0" tint="-0.14996795556505021"/>
      </font>
    </dxf>
    <dxf>
      <font>
        <i/>
        <color theme="0" tint="-0.14996795556505021"/>
      </font>
    </dxf>
    <dxf>
      <font>
        <b/>
        <i val="0"/>
        <color rgb="FFD71920"/>
      </font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connections" Target="connections.xml"/><Relationship Id="rId14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0</xdr:colOff>
      <xdr:row>1</xdr:row>
      <xdr:rowOff>0</xdr:rowOff>
    </xdr:from>
    <xdr:to>
      <xdr:col>5</xdr:col>
      <xdr:colOff>1724239</xdr:colOff>
      <xdr:row>1</xdr:row>
      <xdr:rowOff>301712</xdr:rowOff>
    </xdr:to>
    <xdr:pic>
      <xdr:nvPicPr>
        <xdr:cNvPr id="2" name="Obraz 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26344" y="178594"/>
          <a:ext cx="1725389" cy="30259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hyperlink" Target="https://pekaotfi.pl/dokumenty/archiwum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Arkusz1">
    <pageSetUpPr fitToPage="1"/>
  </sheetPr>
  <dimension ref="D2:G20"/>
  <sheetViews>
    <sheetView showGridLines="0" showRowColHeaders="0" tabSelected="1" zoomScale="160" workbookViewId="0">
      <pane ySplit="3" topLeftCell="A4" activePane="bottomLeft" state="frozen"/>
      <selection pane="bottomLeft" activeCell="B4" sqref="B4"/>
    </sheetView>
  </sheetViews>
  <sheetFormatPr defaultRowHeight="14.25"/>
  <cols>
    <col min="1" max="1" width="2.125" customWidth="1"/>
    <col min="2" max="3" width="1.625" customWidth="1"/>
    <col min="5" max="5" width="5" customWidth="1"/>
    <col min="6" max="6" width="36.375" customWidth="1"/>
    <col min="8" max="8" width="1.375" customWidth="1"/>
  </cols>
  <sheetData>
    <row r="2" spans="4:7" ht="38.25" customHeight="1"/>
    <row r="3" spans="4:7" ht="56.25" customHeight="1">
      <c r="D3" s="84" t="str">
        <f ca="1">+IFERROR(Fund_Name_Full,"Nazwa sub/funduszu")</f>
        <v>Pekao PPK 2020 Spokojne Jutro   (subfundusz w Pekao PPK SFIO)</v>
      </c>
      <c r="E3" s="84"/>
      <c r="F3" s="84"/>
      <c r="G3" s="84"/>
    </row>
    <row r="4" spans="4:7" ht="7.5" customHeight="1"/>
    <row r="5" spans="4:7">
      <c r="D5" s="87" t="str">
        <f ca="1">IFERROR(OP_TG_1,"")&amp;Czy_przeliczone</f>
        <v>Sprawozdanie roczne - za okres roczny kończący się 31.12.2024</v>
      </c>
      <c r="E5" s="87"/>
      <c r="F5" s="87"/>
      <c r="G5" s="87"/>
    </row>
    <row r="7" spans="4:7" ht="15">
      <c r="D7" s="8" t="s">
        <v>23</v>
      </c>
    </row>
    <row r="9" spans="4:7">
      <c r="E9" s="51" t="s">
        <v>24</v>
      </c>
      <c r="F9" s="51"/>
    </row>
    <row r="10" spans="4:7">
      <c r="E10" s="51"/>
      <c r="F10" s="52" t="s">
        <v>42</v>
      </c>
    </row>
    <row r="11" spans="4:7">
      <c r="E11" s="51"/>
      <c r="F11" s="52" t="s">
        <v>25</v>
      </c>
    </row>
    <row r="12" spans="4:7">
      <c r="E12" s="51"/>
      <c r="F12" s="52" t="s">
        <v>26</v>
      </c>
    </row>
    <row r="13" spans="4:7">
      <c r="E13" s="86" t="s">
        <v>1</v>
      </c>
      <c r="F13" s="86"/>
    </row>
    <row r="14" spans="4:7">
      <c r="E14" s="86" t="s">
        <v>27</v>
      </c>
      <c r="F14" s="86"/>
    </row>
    <row r="15" spans="4:7">
      <c r="E15" s="86" t="s">
        <v>5</v>
      </c>
      <c r="F15" s="86"/>
    </row>
    <row r="17" spans="4:7">
      <c r="D17" s="1" t="str">
        <f ca="1">+"Warszawa, "&amp;IFERROR(TEXT(Fund_Data_Oświadczenia,"mmmm rrrr"),"")</f>
        <v>Warszawa, marzec 2025</v>
      </c>
    </row>
    <row r="18" spans="4:7" ht="3.75" customHeight="1"/>
    <row r="19" spans="4:7">
      <c r="D19" s="85" t="s">
        <v>28</v>
      </c>
      <c r="E19" s="85"/>
      <c r="F19" s="85"/>
      <c r="G19" s="85"/>
    </row>
    <row r="20" spans="4:7" ht="6" customHeight="1">
      <c r="D20" s="85"/>
      <c r="E20" s="85"/>
      <c r="F20" s="85"/>
      <c r="G20" s="85"/>
    </row>
  </sheetData>
  <mergeCells count="6">
    <mergeCell ref="D3:G3"/>
    <mergeCell ref="D19:G20"/>
    <mergeCell ref="E13:F13"/>
    <mergeCell ref="E14:F14"/>
    <mergeCell ref="E15:F15"/>
    <mergeCell ref="D5:G5"/>
  </mergeCells>
  <conditionalFormatting sqref="D5:G5">
    <cfRule type="containsText" dxfId="10" priority="1" operator="containsText" text="przelicz">
      <formula>NOT(ISERROR(SEARCH("przelicz",D5)))</formula>
    </cfRule>
  </conditionalFormatting>
  <hyperlinks>
    <hyperlink ref="F10" location="T_Tabela_Główna" display="Tabela główna" xr:uid="{00000000-0004-0000-0000-000000000000}"/>
    <hyperlink ref="F12" location="T_Tabele_DODATKOWE" display="Tabele dodatkowe" xr:uid="{00000000-0004-0000-0000-000001000000}"/>
    <hyperlink ref="E13" location="T_BILANS" display="Bilans" xr:uid="{00000000-0004-0000-0000-000002000000}"/>
    <hyperlink ref="E14" location="T_RACHUNEK_WYNIKU" display="Rachunek wyniku" xr:uid="{00000000-0004-0000-0000-000003000000}"/>
    <hyperlink ref="E15" location="T_ZESTAWIENIE" display="Zestawienie zmian" xr:uid="{00000000-0004-0000-0000-000004000000}"/>
    <hyperlink ref="F11" location="T_Tabele_UZUPEŁNIAJĄCE" display="Tabele szczegółowe" xr:uid="{00000000-0004-0000-0000-000005000000}"/>
    <hyperlink ref="D19:G20" r:id="rId1" display="sprawozdania w internecie (www.pekaotfi.pl)" xr:uid="{00000000-0004-0000-0000-000006000000}"/>
  </hyperlinks>
  <pageMargins left="0.70866141732283472" right="0.70866141732283472" top="0.74803149606299213" bottom="0.74803149606299213" header="0.31496062992125984" footer="0.31496062992125984"/>
  <pageSetup paperSize="9" orientation="portrait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Arkusz2">
    <tabColor indexed="10"/>
    <pageSetUpPr fitToPage="1"/>
  </sheetPr>
  <dimension ref="A1:S30"/>
  <sheetViews>
    <sheetView showGridLines="0" workbookViewId="0">
      <pane xSplit="2" ySplit="8" topLeftCell="C9" activePane="bottomRight" state="frozen"/>
      <selection pane="topRight"/>
      <selection pane="bottomLeft"/>
      <selection pane="bottomRight" activeCell="A8" sqref="A8"/>
    </sheetView>
  </sheetViews>
  <sheetFormatPr defaultColWidth="0" defaultRowHeight="14.25" outlineLevelCol="1"/>
  <cols>
    <col min="1" max="1" width="0.5" customWidth="1"/>
    <col min="2" max="2" width="48.75" customWidth="1"/>
    <col min="3" max="8" width="13.75" customWidth="1"/>
    <col min="9" max="14" width="13.75" hidden="1" customWidth="1" outlineLevel="1"/>
    <col min="15" max="15" width="0.5" customWidth="1" collapsed="1"/>
    <col min="16" max="17" width="3.625" customWidth="1"/>
    <col min="18" max="18" width="0" hidden="1" customWidth="1"/>
    <col min="20" max="16384" width="9" hidden="1"/>
  </cols>
  <sheetData>
    <row r="1" spans="1:14" s="112" customFormat="1" ht="22.5" customHeight="1">
      <c r="A1" s="111"/>
      <c r="B1" s="111"/>
    </row>
    <row r="2" spans="1:14" ht="47.25" customHeight="1">
      <c r="B2" s="84" t="s">
        <v>296</v>
      </c>
      <c r="C2" s="84"/>
      <c r="D2" s="84"/>
      <c r="E2" s="84"/>
    </row>
    <row r="3" spans="1:14">
      <c r="B3" s="91" t="s">
        <v>297</v>
      </c>
      <c r="C3" s="91"/>
      <c r="D3" s="91"/>
      <c r="E3" s="91"/>
    </row>
    <row r="4" spans="1:14" ht="15">
      <c r="B4" s="61" t="s">
        <v>20</v>
      </c>
      <c r="C4" s="1"/>
    </row>
    <row r="5" spans="1:14" ht="6" customHeight="1"/>
    <row r="6" spans="1:14">
      <c r="B6" s="53"/>
      <c r="C6" s="88">
        <v>45657</v>
      </c>
      <c r="D6" s="88"/>
      <c r="E6" s="88"/>
      <c r="F6" s="88">
        <v>45291</v>
      </c>
      <c r="G6" s="88"/>
      <c r="H6" s="88"/>
      <c r="I6" s="89"/>
      <c r="J6" s="89"/>
      <c r="K6" s="89"/>
      <c r="L6" s="89"/>
      <c r="M6" s="89"/>
      <c r="N6" s="89"/>
    </row>
    <row r="7" spans="1:14" ht="63.75">
      <c r="B7" s="54" t="s">
        <v>98</v>
      </c>
      <c r="C7" s="54" t="s">
        <v>99</v>
      </c>
      <c r="D7" s="54" t="s">
        <v>100</v>
      </c>
      <c r="E7" s="54" t="s">
        <v>64</v>
      </c>
      <c r="F7" s="54" t="s">
        <v>99</v>
      </c>
      <c r="G7" s="54" t="s">
        <v>100</v>
      </c>
      <c r="H7" s="54" t="s">
        <v>64</v>
      </c>
    </row>
    <row r="8" spans="1:14">
      <c r="B8" s="21" t="s">
        <v>30</v>
      </c>
      <c r="C8" s="34">
        <v>0</v>
      </c>
      <c r="D8" s="34">
        <v>0</v>
      </c>
      <c r="E8" s="35">
        <v>0</v>
      </c>
      <c r="F8" s="66">
        <v>0</v>
      </c>
      <c r="G8" s="66">
        <v>0</v>
      </c>
      <c r="H8" s="35">
        <v>0</v>
      </c>
    </row>
    <row r="9" spans="1:14">
      <c r="B9" s="21" t="s">
        <v>10</v>
      </c>
      <c r="C9" s="66">
        <v>0</v>
      </c>
      <c r="D9" s="66">
        <v>0</v>
      </c>
      <c r="E9" s="35">
        <v>0</v>
      </c>
      <c r="F9" s="66">
        <v>0</v>
      </c>
      <c r="G9" s="66">
        <v>0</v>
      </c>
      <c r="H9" s="35">
        <v>0</v>
      </c>
    </row>
    <row r="10" spans="1:14">
      <c r="B10" s="21" t="s">
        <v>11</v>
      </c>
      <c r="C10" s="66">
        <v>0</v>
      </c>
      <c r="D10" s="66">
        <v>0</v>
      </c>
      <c r="E10" s="35">
        <v>0</v>
      </c>
      <c r="F10" s="66">
        <v>0</v>
      </c>
      <c r="G10" s="66">
        <v>0</v>
      </c>
      <c r="H10" s="35">
        <v>0</v>
      </c>
    </row>
    <row r="11" spans="1:14">
      <c r="B11" s="21" t="s">
        <v>12</v>
      </c>
      <c r="C11" s="66">
        <v>0</v>
      </c>
      <c r="D11" s="66">
        <v>0</v>
      </c>
      <c r="E11" s="35">
        <v>0</v>
      </c>
      <c r="F11" s="66">
        <v>0</v>
      </c>
      <c r="G11" s="66">
        <v>0</v>
      </c>
      <c r="H11" s="35">
        <v>0</v>
      </c>
    </row>
    <row r="12" spans="1:14">
      <c r="B12" s="21" t="s">
        <v>13</v>
      </c>
      <c r="C12" s="66">
        <v>0</v>
      </c>
      <c r="D12" s="66">
        <v>0</v>
      </c>
      <c r="E12" s="35">
        <v>0</v>
      </c>
      <c r="F12" s="66">
        <v>0</v>
      </c>
      <c r="G12" s="66">
        <v>0</v>
      </c>
      <c r="H12" s="35">
        <v>0</v>
      </c>
    </row>
    <row r="13" spans="1:14">
      <c r="B13" s="21" t="s">
        <v>29</v>
      </c>
      <c r="C13" s="66">
        <v>65</v>
      </c>
      <c r="D13" s="66">
        <v>67</v>
      </c>
      <c r="E13" s="35">
        <v>1.57</v>
      </c>
      <c r="F13" s="66">
        <v>165</v>
      </c>
      <c r="G13" s="66">
        <v>167</v>
      </c>
      <c r="H13" s="35">
        <v>5.48</v>
      </c>
    </row>
    <row r="14" spans="1:14">
      <c r="B14" s="21" t="s">
        <v>14</v>
      </c>
      <c r="C14" s="66">
        <v>4058</v>
      </c>
      <c r="D14" s="66">
        <v>4113</v>
      </c>
      <c r="E14" s="35">
        <v>96.3</v>
      </c>
      <c r="F14" s="66">
        <v>2745</v>
      </c>
      <c r="G14" s="66">
        <v>2804</v>
      </c>
      <c r="H14" s="35">
        <v>91.97</v>
      </c>
    </row>
    <row r="15" spans="1:14">
      <c r="B15" s="21" t="s">
        <v>15</v>
      </c>
      <c r="C15" s="66">
        <v>0</v>
      </c>
      <c r="D15" s="66">
        <v>0</v>
      </c>
      <c r="E15" s="35">
        <v>0</v>
      </c>
      <c r="F15" s="66">
        <v>0</v>
      </c>
      <c r="G15" s="66">
        <v>0</v>
      </c>
      <c r="H15" s="35">
        <v>0</v>
      </c>
    </row>
    <row r="16" spans="1:14">
      <c r="B16" s="21" t="s">
        <v>31</v>
      </c>
      <c r="C16" s="66">
        <v>0</v>
      </c>
      <c r="D16" s="66">
        <v>0</v>
      </c>
      <c r="E16" s="35">
        <v>0</v>
      </c>
      <c r="F16" s="66">
        <v>0</v>
      </c>
      <c r="G16" s="66">
        <v>0</v>
      </c>
      <c r="H16" s="35">
        <v>0</v>
      </c>
    </row>
    <row r="17" spans="2:8">
      <c r="B17" s="21" t="s">
        <v>32</v>
      </c>
      <c r="C17" s="66">
        <v>0</v>
      </c>
      <c r="D17" s="66">
        <v>0</v>
      </c>
      <c r="E17" s="35">
        <v>0</v>
      </c>
      <c r="F17" s="66">
        <v>0</v>
      </c>
      <c r="G17" s="66">
        <v>0</v>
      </c>
      <c r="H17" s="35">
        <v>0</v>
      </c>
    </row>
    <row r="18" spans="2:8">
      <c r="B18" s="21" t="s">
        <v>33</v>
      </c>
      <c r="C18" s="66">
        <v>0</v>
      </c>
      <c r="D18" s="66">
        <v>0</v>
      </c>
      <c r="E18" s="35">
        <v>0</v>
      </c>
      <c r="F18" s="66">
        <v>0</v>
      </c>
      <c r="G18" s="66">
        <v>0</v>
      </c>
      <c r="H18" s="35">
        <v>0</v>
      </c>
    </row>
    <row r="19" spans="2:8">
      <c r="B19" s="21" t="s">
        <v>16</v>
      </c>
      <c r="C19" s="66">
        <v>0</v>
      </c>
      <c r="D19" s="66">
        <v>0</v>
      </c>
      <c r="E19" s="35">
        <v>0</v>
      </c>
      <c r="F19" s="66">
        <v>0</v>
      </c>
      <c r="G19" s="66">
        <v>0</v>
      </c>
      <c r="H19" s="35">
        <v>0</v>
      </c>
    </row>
    <row r="20" spans="2:8">
      <c r="B20" s="21" t="s">
        <v>34</v>
      </c>
      <c r="C20" s="66">
        <v>0</v>
      </c>
      <c r="D20" s="66">
        <v>0</v>
      </c>
      <c r="E20" s="35">
        <v>0</v>
      </c>
      <c r="F20" s="66">
        <v>0</v>
      </c>
      <c r="G20" s="66">
        <v>0</v>
      </c>
      <c r="H20" s="35">
        <v>0</v>
      </c>
    </row>
    <row r="21" spans="2:8">
      <c r="B21" s="21" t="s">
        <v>44</v>
      </c>
      <c r="C21" s="66">
        <v>0</v>
      </c>
      <c r="D21" s="66">
        <v>0</v>
      </c>
      <c r="E21" s="35">
        <v>0</v>
      </c>
      <c r="F21" s="66">
        <v>0</v>
      </c>
      <c r="G21" s="66">
        <v>0</v>
      </c>
      <c r="H21" s="35">
        <v>0</v>
      </c>
    </row>
    <row r="22" spans="2:8">
      <c r="B22" s="21" t="s">
        <v>35</v>
      </c>
      <c r="C22" s="66">
        <v>0</v>
      </c>
      <c r="D22" s="66">
        <v>0</v>
      </c>
      <c r="E22" s="35">
        <v>0</v>
      </c>
      <c r="F22" s="66">
        <v>0</v>
      </c>
      <c r="G22" s="66">
        <v>0</v>
      </c>
      <c r="H22" s="35">
        <v>0</v>
      </c>
    </row>
    <row r="23" spans="2:8">
      <c r="B23" s="21" t="s">
        <v>17</v>
      </c>
      <c r="C23" s="66">
        <v>0</v>
      </c>
      <c r="D23" s="66">
        <v>0</v>
      </c>
      <c r="E23" s="35">
        <v>0</v>
      </c>
      <c r="F23" s="66">
        <v>0</v>
      </c>
      <c r="G23" s="66">
        <v>0</v>
      </c>
      <c r="H23" s="35">
        <v>0</v>
      </c>
    </row>
    <row r="24" spans="2:8">
      <c r="B24" s="21" t="s">
        <v>36</v>
      </c>
      <c r="C24" s="66">
        <v>0</v>
      </c>
      <c r="D24" s="66">
        <v>0</v>
      </c>
      <c r="E24" s="35">
        <v>0</v>
      </c>
      <c r="F24" s="66">
        <v>0</v>
      </c>
      <c r="G24" s="66">
        <v>0</v>
      </c>
      <c r="H24" s="35">
        <v>0</v>
      </c>
    </row>
    <row r="25" spans="2:8">
      <c r="B25" s="21" t="s">
        <v>37</v>
      </c>
      <c r="C25" s="66">
        <v>0</v>
      </c>
      <c r="D25" s="66">
        <v>0</v>
      </c>
      <c r="E25" s="35">
        <v>0</v>
      </c>
      <c r="F25" s="66">
        <v>0</v>
      </c>
      <c r="G25" s="66">
        <v>0</v>
      </c>
      <c r="H25" s="35">
        <v>0</v>
      </c>
    </row>
    <row r="26" spans="2:8">
      <c r="B26" s="21" t="s">
        <v>38</v>
      </c>
      <c r="C26" s="66">
        <v>0</v>
      </c>
      <c r="D26" s="66">
        <v>0</v>
      </c>
      <c r="E26" s="35">
        <v>0</v>
      </c>
      <c r="F26" s="66">
        <v>0</v>
      </c>
      <c r="G26" s="66">
        <v>0</v>
      </c>
      <c r="H26" s="35">
        <v>0</v>
      </c>
    </row>
    <row r="27" spans="2:8">
      <c r="B27" s="21" t="s">
        <v>39</v>
      </c>
      <c r="C27" s="66">
        <v>0</v>
      </c>
      <c r="D27" s="66">
        <v>0</v>
      </c>
      <c r="E27" s="35">
        <v>0</v>
      </c>
      <c r="F27" s="66">
        <v>0</v>
      </c>
      <c r="G27" s="66">
        <v>0</v>
      </c>
      <c r="H27" s="35">
        <v>0</v>
      </c>
    </row>
    <row r="28" spans="2:8">
      <c r="B28" s="7" t="s">
        <v>69</v>
      </c>
      <c r="C28" s="66">
        <v>4123</v>
      </c>
      <c r="D28" s="66">
        <v>4180</v>
      </c>
      <c r="E28" s="37">
        <v>97.87</v>
      </c>
      <c r="F28" s="66">
        <v>2910</v>
      </c>
      <c r="G28" s="66">
        <v>2971</v>
      </c>
      <c r="H28" s="37">
        <v>97.45</v>
      </c>
    </row>
    <row r="29" spans="2:8" s="2" customFormat="1" ht="12.75">
      <c r="B29" s="90"/>
      <c r="C29" s="90"/>
      <c r="D29" s="90"/>
      <c r="E29" s="90"/>
    </row>
    <row r="30" spans="2:8" ht="6" customHeight="1"/>
  </sheetData>
  <mergeCells count="7">
    <mergeCell ref="F6:H6"/>
    <mergeCell ref="I6:K6"/>
    <mergeCell ref="L6:N6"/>
    <mergeCell ref="B29:E29"/>
    <mergeCell ref="B2:E2"/>
    <mergeCell ref="B3:E3"/>
    <mergeCell ref="C6:E6"/>
  </mergeCells>
  <conditionalFormatting sqref="C29:K29 I8:K28">
    <cfRule type="cellIs" dxfId="9" priority="217" operator="equal">
      <formula>0</formula>
    </cfRule>
  </conditionalFormatting>
  <conditionalFormatting sqref="C29:H29">
    <cfRule type="cellIs" dxfId="8" priority="218" operator="equal">
      <formula>0</formula>
    </cfRule>
  </conditionalFormatting>
  <conditionalFormatting sqref="C8:H28">
    <cfRule type="cellIs" dxfId="7" priority="1" operator="equal">
      <formula>0</formula>
    </cfRule>
  </conditionalFormatting>
  <conditionalFormatting sqref="C8:H28">
    <cfRule type="cellIs" dxfId="6" priority="2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fitToHeight="6" orientation="landscape" r:id="rId1"/>
  <headerFooter>
    <oddHeader>&amp;C&amp;8str. &amp;P / &amp;N&amp;R&amp;8&amp;A&amp;L&amp;7Pekao PPK 2020 Spokojne Jutro   (subfundusz w Pekao PPK SFIO)</oddHeader>
    <oddFooter>&amp;C&amp;8s. &amp;P / &amp;N TAB&amp;R12/31/2024&amp;L&amp;7Sprawozdanie roczne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Arkusz3">
    <tabColor indexed="10"/>
    <pageSetUpPr fitToPage="1"/>
  </sheetPr>
  <dimension ref="A1:Z88"/>
  <sheetViews>
    <sheetView showGridLines="0" workbookViewId="0">
      <pane xSplit="3" ySplit="4" topLeftCell="D5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defaultColWidth="0" defaultRowHeight="14.25"/>
  <cols>
    <col min="1" max="1" width="1.25" customWidth="1"/>
    <col min="2" max="2" width="5.375" style="60" customWidth="1"/>
    <col min="3" max="3" width="39.5" customWidth="1"/>
    <col min="4" max="4" width="15.625" customWidth="1"/>
    <col min="5" max="16" width="13.75" customWidth="1"/>
    <col min="17" max="18" width="1.875" customWidth="1"/>
    <col min="19" max="25" width="0" hidden="1" customWidth="1"/>
    <col min="27" max="16384" width="9" hidden="1"/>
  </cols>
  <sheetData>
    <row r="1" spans="1:18" s="112" customFormat="1" ht="18.75" customHeight="1">
      <c r="A1" s="111"/>
      <c r="B1" s="111"/>
    </row>
    <row r="2" spans="1:18" ht="45" customHeight="1">
      <c r="C2" s="84" t="s">
        <v>296</v>
      </c>
      <c r="D2" s="84"/>
      <c r="E2" s="84"/>
      <c r="F2" s="84"/>
      <c r="G2" s="84"/>
      <c r="H2" s="84"/>
      <c r="I2" s="84"/>
      <c r="J2" s="84"/>
    </row>
    <row r="3" spans="1:18">
      <c r="C3" s="91" t="s">
        <v>297</v>
      </c>
      <c r="D3" s="91"/>
      <c r="E3" s="91"/>
      <c r="F3" s="91"/>
    </row>
    <row r="4" spans="1:18" ht="15">
      <c r="C4" s="61" t="s">
        <v>19</v>
      </c>
      <c r="D4" s="1"/>
    </row>
    <row r="5" spans="1:18" ht="6" customHeight="1"/>
    <row r="6" spans="1:18" ht="5.25" customHeight="1">
      <c r="C6" s="48"/>
      <c r="D6" s="48"/>
      <c r="E6" s="48"/>
      <c r="F6" s="48"/>
      <c r="G6" s="48"/>
      <c r="H6" s="49"/>
      <c r="I6" s="68"/>
      <c r="J6" s="49"/>
      <c r="K6" s="48"/>
      <c r="L6" s="48"/>
      <c r="M6" s="48"/>
      <c r="N6" s="48"/>
      <c r="O6" s="48"/>
      <c r="P6" s="48"/>
      <c r="Q6" s="33"/>
      <c r="R6" s="33"/>
    </row>
    <row r="7" spans="1:18" ht="2.1" customHeight="1">
      <c r="C7" s="48"/>
      <c r="D7" s="48"/>
      <c r="E7" s="48"/>
      <c r="F7" s="48"/>
      <c r="G7" s="48"/>
      <c r="H7" s="49"/>
      <c r="I7" s="68"/>
      <c r="J7" s="49"/>
      <c r="K7" s="48"/>
      <c r="L7" s="48"/>
      <c r="M7" s="48"/>
      <c r="N7" s="48"/>
      <c r="O7" s="48"/>
      <c r="P7" s="48"/>
      <c r="Q7" s="33"/>
      <c r="R7" s="33"/>
    </row>
    <row r="8" spans="1:18" ht="2.1" customHeight="1">
      <c r="C8" s="48"/>
      <c r="D8" s="48"/>
      <c r="E8" s="48"/>
      <c r="F8" s="48"/>
      <c r="G8" s="48"/>
      <c r="H8" s="50"/>
      <c r="I8" s="69"/>
      <c r="J8" s="50"/>
      <c r="K8" s="48"/>
      <c r="L8" s="48"/>
      <c r="M8" s="48"/>
      <c r="N8" s="48"/>
      <c r="O8" s="48"/>
      <c r="P8" s="48"/>
      <c r="Q8" s="33"/>
      <c r="R8" s="33"/>
    </row>
    <row r="9" spans="1:18" ht="2.1" customHeight="1">
      <c r="C9" s="48"/>
      <c r="D9" s="48"/>
      <c r="E9" s="48"/>
      <c r="F9" s="48"/>
      <c r="G9" s="48"/>
      <c r="H9" s="49"/>
      <c r="I9" s="68"/>
      <c r="J9" s="49"/>
      <c r="K9" s="48"/>
      <c r="L9" s="48"/>
      <c r="M9" s="48"/>
      <c r="N9" s="48"/>
      <c r="O9" s="48"/>
      <c r="P9" s="48"/>
      <c r="Q9" s="33"/>
      <c r="R9" s="33"/>
    </row>
    <row r="10" spans="1:18" ht="2.1" customHeight="1">
      <c r="C10" s="48"/>
      <c r="D10" s="48"/>
      <c r="E10" s="48"/>
      <c r="F10" s="48"/>
      <c r="G10" s="48"/>
      <c r="H10" s="50"/>
      <c r="I10" s="69"/>
      <c r="J10" s="50"/>
      <c r="K10" s="48"/>
      <c r="L10" s="48"/>
      <c r="M10" s="48"/>
      <c r="N10" s="48"/>
      <c r="O10" s="48"/>
      <c r="P10" s="48"/>
      <c r="Q10" s="33"/>
      <c r="R10" s="33"/>
    </row>
    <row r="11" spans="1:18" ht="36">
      <c r="C11" s="55" t="s">
        <v>247</v>
      </c>
      <c r="D11" s="55" t="s">
        <v>120</v>
      </c>
      <c r="E11" s="55" t="s">
        <v>121</v>
      </c>
      <c r="F11" s="55" t="s">
        <v>122</v>
      </c>
      <c r="G11" s="55" t="s">
        <v>123</v>
      </c>
      <c r="H11" s="55" t="s">
        <v>43</v>
      </c>
      <c r="I11" s="55" t="s">
        <v>118</v>
      </c>
      <c r="J11" s="55" t="s">
        <v>248</v>
      </c>
      <c r="K11" s="55" t="s">
        <v>249</v>
      </c>
      <c r="L11" s="55" t="s">
        <v>124</v>
      </c>
      <c r="M11" s="55" t="s">
        <v>125</v>
      </c>
      <c r="N11" s="55" t="s">
        <v>99</v>
      </c>
      <c r="O11" s="55" t="s">
        <v>100</v>
      </c>
      <c r="P11" s="55" t="s">
        <v>64</v>
      </c>
    </row>
    <row r="12" spans="1:18">
      <c r="C12" s="65" t="s">
        <v>130</v>
      </c>
      <c r="D12" s="75"/>
      <c r="E12" s="75"/>
      <c r="F12" s="75"/>
      <c r="G12" s="75"/>
      <c r="H12" s="75"/>
      <c r="I12" s="75"/>
      <c r="J12" s="75"/>
      <c r="K12" s="75"/>
      <c r="L12" s="76"/>
      <c r="M12" s="76"/>
      <c r="N12" s="72">
        <v>0</v>
      </c>
      <c r="O12" s="73">
        <v>0</v>
      </c>
      <c r="P12" s="74">
        <v>0</v>
      </c>
    </row>
    <row r="13" spans="1:18">
      <c r="C13" s="65" t="s">
        <v>250</v>
      </c>
      <c r="D13" s="75"/>
      <c r="E13" s="75"/>
      <c r="F13" s="75"/>
      <c r="G13" s="75"/>
      <c r="H13" s="75"/>
      <c r="I13" s="75"/>
      <c r="J13" s="75"/>
      <c r="K13" s="75"/>
      <c r="L13" s="76"/>
      <c r="M13" s="76"/>
      <c r="N13" s="72">
        <v>0</v>
      </c>
      <c r="O13" s="73">
        <v>0</v>
      </c>
      <c r="P13" s="74">
        <v>0</v>
      </c>
    </row>
    <row r="14" spans="1:18">
      <c r="C14" s="65" t="s">
        <v>135</v>
      </c>
      <c r="D14" s="75"/>
      <c r="E14" s="75"/>
      <c r="F14" s="75"/>
      <c r="G14" s="75"/>
      <c r="H14" s="75"/>
      <c r="I14" s="75"/>
      <c r="J14" s="75"/>
      <c r="K14" s="75"/>
      <c r="L14" s="76"/>
      <c r="M14" s="76"/>
      <c r="N14" s="72">
        <v>65</v>
      </c>
      <c r="O14" s="73">
        <v>67</v>
      </c>
      <c r="P14" s="74">
        <v>1.57</v>
      </c>
    </row>
    <row r="15" spans="1:18" ht="36">
      <c r="B15" s="60">
        <v>1</v>
      </c>
      <c r="C15" s="9" t="s">
        <v>251</v>
      </c>
      <c r="D15" s="32" t="s">
        <v>135</v>
      </c>
      <c r="E15" s="9" t="s">
        <v>137</v>
      </c>
      <c r="F15" s="9" t="s">
        <v>71</v>
      </c>
      <c r="G15" s="9" t="s">
        <v>65</v>
      </c>
      <c r="H15" s="16">
        <v>46442</v>
      </c>
      <c r="I15" s="17">
        <v>6.6</v>
      </c>
      <c r="J15" s="9" t="s">
        <v>252</v>
      </c>
      <c r="K15" s="9" t="s">
        <v>253</v>
      </c>
      <c r="L15" s="58">
        <v>1000</v>
      </c>
      <c r="M15" s="58">
        <v>65</v>
      </c>
      <c r="N15" s="10">
        <v>65</v>
      </c>
      <c r="O15" s="67">
        <v>67</v>
      </c>
      <c r="P15" s="11">
        <v>1.57</v>
      </c>
    </row>
    <row r="16" spans="1:18" ht="15">
      <c r="C16" s="77" t="s">
        <v>69</v>
      </c>
      <c r="D16" s="78"/>
      <c r="E16" s="78"/>
      <c r="F16" s="78"/>
      <c r="G16" s="78"/>
      <c r="H16" s="78"/>
      <c r="I16" s="78"/>
      <c r="J16" s="78"/>
      <c r="K16" s="78"/>
      <c r="L16" s="79"/>
      <c r="M16" s="79"/>
      <c r="N16" s="80">
        <v>65</v>
      </c>
      <c r="O16" s="81">
        <v>67</v>
      </c>
      <c r="P16" s="82">
        <v>1.57</v>
      </c>
    </row>
    <row r="17" spans="2:18" ht="2.1" customHeight="1"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50"/>
      <c r="O17" s="50"/>
      <c r="P17" s="50"/>
      <c r="Q17" s="33"/>
      <c r="R17" s="33"/>
    </row>
    <row r="18" spans="2:18" ht="36">
      <c r="C18" s="55" t="s">
        <v>119</v>
      </c>
      <c r="D18" s="55" t="s">
        <v>120</v>
      </c>
      <c r="E18" s="55" t="s">
        <v>121</v>
      </c>
      <c r="F18" s="55" t="s">
        <v>122</v>
      </c>
      <c r="G18" s="55" t="s">
        <v>123</v>
      </c>
      <c r="H18" s="55" t="s">
        <v>43</v>
      </c>
      <c r="I18" s="55" t="s">
        <v>118</v>
      </c>
      <c r="J18" s="55" t="s">
        <v>124</v>
      </c>
      <c r="K18" s="55" t="s">
        <v>125</v>
      </c>
      <c r="L18" s="55" t="s">
        <v>99</v>
      </c>
      <c r="M18" s="55" t="s">
        <v>100</v>
      </c>
      <c r="N18" s="55" t="s">
        <v>64</v>
      </c>
    </row>
    <row r="19" spans="2:18">
      <c r="C19" s="65" t="s">
        <v>126</v>
      </c>
      <c r="D19" s="75"/>
      <c r="E19" s="75"/>
      <c r="F19" s="75"/>
      <c r="G19" s="75"/>
      <c r="H19" s="75"/>
      <c r="I19" s="76"/>
      <c r="J19" s="76"/>
      <c r="K19" s="75"/>
      <c r="L19" s="72">
        <v>211</v>
      </c>
      <c r="M19" s="73">
        <v>212</v>
      </c>
      <c r="N19" s="74">
        <v>4.95</v>
      </c>
    </row>
    <row r="20" spans="2:18">
      <c r="C20" s="65" t="s">
        <v>127</v>
      </c>
      <c r="D20" s="75"/>
      <c r="E20" s="75"/>
      <c r="F20" s="75"/>
      <c r="G20" s="75"/>
      <c r="H20" s="75"/>
      <c r="I20" s="76"/>
      <c r="J20" s="76"/>
      <c r="K20" s="75"/>
      <c r="L20" s="72">
        <v>0</v>
      </c>
      <c r="M20" s="73">
        <v>0</v>
      </c>
      <c r="N20" s="74">
        <v>0</v>
      </c>
    </row>
    <row r="21" spans="2:18">
      <c r="C21" s="65" t="s">
        <v>128</v>
      </c>
      <c r="D21" s="75"/>
      <c r="E21" s="75"/>
      <c r="F21" s="75"/>
      <c r="G21" s="75"/>
      <c r="H21" s="75"/>
      <c r="I21" s="76"/>
      <c r="J21" s="76"/>
      <c r="K21" s="75"/>
      <c r="L21" s="72">
        <v>0</v>
      </c>
      <c r="M21" s="73">
        <v>0</v>
      </c>
      <c r="N21" s="74">
        <v>0</v>
      </c>
    </row>
    <row r="22" spans="2:18">
      <c r="C22" s="65" t="s">
        <v>39</v>
      </c>
      <c r="D22" s="75"/>
      <c r="E22" s="75"/>
      <c r="F22" s="75"/>
      <c r="G22" s="75"/>
      <c r="H22" s="75"/>
      <c r="I22" s="76"/>
      <c r="J22" s="76"/>
      <c r="K22" s="75"/>
      <c r="L22" s="72">
        <v>0</v>
      </c>
      <c r="M22" s="73">
        <v>0</v>
      </c>
      <c r="N22" s="74">
        <v>0</v>
      </c>
    </row>
    <row r="23" spans="2:18">
      <c r="C23" s="65" t="s">
        <v>129</v>
      </c>
      <c r="D23" s="75"/>
      <c r="E23" s="75"/>
      <c r="F23" s="75"/>
      <c r="G23" s="75"/>
      <c r="H23" s="75"/>
      <c r="I23" s="76"/>
      <c r="J23" s="76"/>
      <c r="K23" s="75"/>
      <c r="L23" s="72">
        <v>211</v>
      </c>
      <c r="M23" s="73">
        <v>212</v>
      </c>
      <c r="N23" s="74">
        <v>4.95</v>
      </c>
    </row>
    <row r="24" spans="2:18">
      <c r="C24" s="65" t="s">
        <v>130</v>
      </c>
      <c r="D24" s="75"/>
      <c r="E24" s="75"/>
      <c r="F24" s="75"/>
      <c r="G24" s="75"/>
      <c r="H24" s="75"/>
      <c r="I24" s="76"/>
      <c r="J24" s="76"/>
      <c r="K24" s="75"/>
      <c r="L24" s="72">
        <v>1</v>
      </c>
      <c r="M24" s="73">
        <v>1</v>
      </c>
      <c r="N24" s="74">
        <v>0.02</v>
      </c>
    </row>
    <row r="25" spans="2:18" ht="36">
      <c r="B25" s="60">
        <v>1</v>
      </c>
      <c r="C25" s="9" t="s">
        <v>131</v>
      </c>
      <c r="D25" s="32" t="s">
        <v>130</v>
      </c>
      <c r="E25" s="9" t="s">
        <v>132</v>
      </c>
      <c r="F25" s="9" t="s">
        <v>133</v>
      </c>
      <c r="G25" s="9" t="s">
        <v>65</v>
      </c>
      <c r="H25" s="16">
        <v>45803</v>
      </c>
      <c r="I25" s="58" t="s">
        <v>134</v>
      </c>
      <c r="J25" s="58">
        <v>1000</v>
      </c>
      <c r="K25" s="18">
        <v>1</v>
      </c>
      <c r="L25" s="10">
        <v>1</v>
      </c>
      <c r="M25" s="67">
        <v>1</v>
      </c>
      <c r="N25" s="11">
        <v>0.02</v>
      </c>
    </row>
    <row r="26" spans="2:18">
      <c r="C26" s="65" t="s">
        <v>135</v>
      </c>
      <c r="D26" s="75"/>
      <c r="E26" s="75"/>
      <c r="F26" s="75"/>
      <c r="G26" s="75"/>
      <c r="H26" s="75"/>
      <c r="I26" s="76"/>
      <c r="J26" s="76"/>
      <c r="K26" s="75"/>
      <c r="L26" s="72">
        <v>210</v>
      </c>
      <c r="M26" s="73">
        <v>211</v>
      </c>
      <c r="N26" s="74">
        <v>4.93</v>
      </c>
    </row>
    <row r="27" spans="2:18" ht="24">
      <c r="B27" s="60">
        <v>2</v>
      </c>
      <c r="C27" s="9" t="s">
        <v>136</v>
      </c>
      <c r="D27" s="32" t="s">
        <v>135</v>
      </c>
      <c r="E27" s="9" t="s">
        <v>137</v>
      </c>
      <c r="F27" s="9" t="s">
        <v>138</v>
      </c>
      <c r="G27" s="9" t="s">
        <v>65</v>
      </c>
      <c r="H27" s="16">
        <v>45743</v>
      </c>
      <c r="I27" s="58" t="s">
        <v>139</v>
      </c>
      <c r="J27" s="58">
        <v>1000</v>
      </c>
      <c r="K27" s="18">
        <v>7</v>
      </c>
      <c r="L27" s="10">
        <v>7</v>
      </c>
      <c r="M27" s="67">
        <v>7</v>
      </c>
      <c r="N27" s="11">
        <v>0.16</v>
      </c>
    </row>
    <row r="28" spans="2:18" ht="24">
      <c r="B28" s="60">
        <v>3</v>
      </c>
      <c r="C28" s="9" t="s">
        <v>140</v>
      </c>
      <c r="D28" s="32" t="s">
        <v>135</v>
      </c>
      <c r="E28" s="9" t="s">
        <v>137</v>
      </c>
      <c r="F28" s="9" t="s">
        <v>141</v>
      </c>
      <c r="G28" s="9" t="s">
        <v>65</v>
      </c>
      <c r="H28" s="16">
        <v>45987</v>
      </c>
      <c r="I28" s="58" t="s">
        <v>142</v>
      </c>
      <c r="J28" s="58">
        <v>1000</v>
      </c>
      <c r="K28" s="18">
        <v>82</v>
      </c>
      <c r="L28" s="10">
        <v>82</v>
      </c>
      <c r="M28" s="67">
        <v>83</v>
      </c>
      <c r="N28" s="11">
        <v>1.94</v>
      </c>
    </row>
    <row r="29" spans="2:18" ht="24">
      <c r="B29" s="60">
        <v>4</v>
      </c>
      <c r="C29" s="9" t="s">
        <v>143</v>
      </c>
      <c r="D29" s="32" t="s">
        <v>135</v>
      </c>
      <c r="E29" s="9" t="s">
        <v>137</v>
      </c>
      <c r="F29" s="9" t="s">
        <v>144</v>
      </c>
      <c r="G29" s="9" t="s">
        <v>65</v>
      </c>
      <c r="H29" s="16">
        <v>45981</v>
      </c>
      <c r="I29" s="58" t="s">
        <v>145</v>
      </c>
      <c r="J29" s="58">
        <v>360</v>
      </c>
      <c r="K29" s="18">
        <v>18</v>
      </c>
      <c r="L29" s="10">
        <v>7</v>
      </c>
      <c r="M29" s="67">
        <v>7</v>
      </c>
      <c r="N29" s="11">
        <v>0.16</v>
      </c>
    </row>
    <row r="30" spans="2:18" ht="24">
      <c r="B30" s="60">
        <v>5</v>
      </c>
      <c r="C30" s="9" t="s">
        <v>146</v>
      </c>
      <c r="D30" s="32" t="s">
        <v>135</v>
      </c>
      <c r="E30" s="9" t="s">
        <v>137</v>
      </c>
      <c r="F30" s="9" t="s">
        <v>147</v>
      </c>
      <c r="G30" s="9" t="s">
        <v>65</v>
      </c>
      <c r="H30" s="16">
        <v>46013</v>
      </c>
      <c r="I30" s="58" t="s">
        <v>148</v>
      </c>
      <c r="J30" s="58">
        <v>100000</v>
      </c>
      <c r="K30" s="18">
        <v>1</v>
      </c>
      <c r="L30" s="10">
        <v>100</v>
      </c>
      <c r="M30" s="67">
        <v>100</v>
      </c>
      <c r="N30" s="11">
        <v>2.34</v>
      </c>
    </row>
    <row r="31" spans="2:18" ht="24">
      <c r="B31" s="60">
        <v>6</v>
      </c>
      <c r="C31" s="9" t="s">
        <v>149</v>
      </c>
      <c r="D31" s="32" t="s">
        <v>135</v>
      </c>
      <c r="E31" s="9" t="s">
        <v>137</v>
      </c>
      <c r="F31" s="9" t="s">
        <v>150</v>
      </c>
      <c r="G31" s="9" t="s">
        <v>65</v>
      </c>
      <c r="H31" s="16">
        <v>45960</v>
      </c>
      <c r="I31" s="58" t="s">
        <v>151</v>
      </c>
      <c r="J31" s="58">
        <v>1000</v>
      </c>
      <c r="K31" s="18">
        <v>14</v>
      </c>
      <c r="L31" s="10">
        <v>14</v>
      </c>
      <c r="M31" s="67">
        <v>14</v>
      </c>
      <c r="N31" s="11">
        <v>0.33</v>
      </c>
    </row>
    <row r="32" spans="2:18">
      <c r="C32" s="65" t="s">
        <v>152</v>
      </c>
      <c r="D32" s="75"/>
      <c r="E32" s="75"/>
      <c r="F32" s="75"/>
      <c r="G32" s="75"/>
      <c r="H32" s="75"/>
      <c r="I32" s="76"/>
      <c r="J32" s="76"/>
      <c r="K32" s="75"/>
      <c r="L32" s="72">
        <v>3847</v>
      </c>
      <c r="M32" s="73">
        <v>3901</v>
      </c>
      <c r="N32" s="74">
        <v>91.35</v>
      </c>
    </row>
    <row r="33" spans="2:14">
      <c r="C33" s="65" t="s">
        <v>127</v>
      </c>
      <c r="D33" s="75"/>
      <c r="E33" s="75"/>
      <c r="F33" s="75"/>
      <c r="G33" s="75"/>
      <c r="H33" s="75"/>
      <c r="I33" s="76"/>
      <c r="J33" s="76"/>
      <c r="K33" s="75"/>
      <c r="L33" s="72">
        <v>0</v>
      </c>
      <c r="M33" s="73">
        <v>0</v>
      </c>
      <c r="N33" s="74">
        <v>0</v>
      </c>
    </row>
    <row r="34" spans="2:14">
      <c r="C34" s="65" t="s">
        <v>128</v>
      </c>
      <c r="D34" s="75"/>
      <c r="E34" s="75"/>
      <c r="F34" s="75"/>
      <c r="G34" s="75"/>
      <c r="H34" s="75"/>
      <c r="I34" s="76"/>
      <c r="J34" s="76"/>
      <c r="K34" s="75"/>
      <c r="L34" s="72">
        <v>0</v>
      </c>
      <c r="M34" s="73">
        <v>0</v>
      </c>
      <c r="N34" s="74">
        <v>0</v>
      </c>
    </row>
    <row r="35" spans="2:14">
      <c r="C35" s="65" t="s">
        <v>39</v>
      </c>
      <c r="D35" s="75"/>
      <c r="E35" s="75"/>
      <c r="F35" s="75"/>
      <c r="G35" s="75"/>
      <c r="H35" s="75"/>
      <c r="I35" s="76"/>
      <c r="J35" s="76"/>
      <c r="K35" s="75"/>
      <c r="L35" s="72">
        <v>0</v>
      </c>
      <c r="M35" s="73">
        <v>0</v>
      </c>
      <c r="N35" s="74">
        <v>0</v>
      </c>
    </row>
    <row r="36" spans="2:14">
      <c r="C36" s="65" t="s">
        <v>129</v>
      </c>
      <c r="D36" s="75"/>
      <c r="E36" s="75"/>
      <c r="F36" s="75"/>
      <c r="G36" s="75"/>
      <c r="H36" s="75"/>
      <c r="I36" s="76"/>
      <c r="J36" s="76"/>
      <c r="K36" s="75"/>
      <c r="L36" s="72">
        <v>3847</v>
      </c>
      <c r="M36" s="73">
        <v>3901</v>
      </c>
      <c r="N36" s="74">
        <v>91.35</v>
      </c>
    </row>
    <row r="37" spans="2:14">
      <c r="C37" s="65" t="s">
        <v>130</v>
      </c>
      <c r="D37" s="75"/>
      <c r="E37" s="75"/>
      <c r="F37" s="75"/>
      <c r="G37" s="75"/>
      <c r="H37" s="75"/>
      <c r="I37" s="76"/>
      <c r="J37" s="76"/>
      <c r="K37" s="75"/>
      <c r="L37" s="72">
        <v>2289</v>
      </c>
      <c r="M37" s="73">
        <v>2324</v>
      </c>
      <c r="N37" s="74">
        <v>54.44</v>
      </c>
    </row>
    <row r="38" spans="2:14" ht="36">
      <c r="B38" s="60">
        <v>7</v>
      </c>
      <c r="C38" s="9" t="s">
        <v>153</v>
      </c>
      <c r="D38" s="32" t="s">
        <v>130</v>
      </c>
      <c r="E38" s="9" t="s">
        <v>132</v>
      </c>
      <c r="F38" s="9" t="s">
        <v>133</v>
      </c>
      <c r="G38" s="9" t="s">
        <v>65</v>
      </c>
      <c r="H38" s="16">
        <v>46047</v>
      </c>
      <c r="I38" s="58" t="s">
        <v>154</v>
      </c>
      <c r="J38" s="58">
        <v>1000</v>
      </c>
      <c r="K38" s="18">
        <v>53</v>
      </c>
      <c r="L38" s="10">
        <v>53</v>
      </c>
      <c r="M38" s="67">
        <v>55</v>
      </c>
      <c r="N38" s="11">
        <v>1.29</v>
      </c>
    </row>
    <row r="39" spans="2:14" ht="36">
      <c r="B39" s="60">
        <v>8</v>
      </c>
      <c r="C39" s="9" t="s">
        <v>155</v>
      </c>
      <c r="D39" s="32" t="s">
        <v>130</v>
      </c>
      <c r="E39" s="9" t="s">
        <v>132</v>
      </c>
      <c r="F39" s="9" t="s">
        <v>133</v>
      </c>
      <c r="G39" s="9" t="s">
        <v>65</v>
      </c>
      <c r="H39" s="16">
        <v>46898</v>
      </c>
      <c r="I39" s="58" t="s">
        <v>134</v>
      </c>
      <c r="J39" s="58">
        <v>1000</v>
      </c>
      <c r="K39" s="18">
        <v>1</v>
      </c>
      <c r="L39" s="10">
        <v>1</v>
      </c>
      <c r="M39" s="67">
        <v>1</v>
      </c>
      <c r="N39" s="11">
        <v>0.02</v>
      </c>
    </row>
    <row r="40" spans="2:14" ht="36">
      <c r="B40" s="60">
        <v>9</v>
      </c>
      <c r="C40" s="9" t="s">
        <v>156</v>
      </c>
      <c r="D40" s="32" t="s">
        <v>130</v>
      </c>
      <c r="E40" s="9" t="s">
        <v>132</v>
      </c>
      <c r="F40" s="9" t="s">
        <v>133</v>
      </c>
      <c r="G40" s="9" t="s">
        <v>65</v>
      </c>
      <c r="H40" s="16">
        <v>47448</v>
      </c>
      <c r="I40" s="58" t="s">
        <v>134</v>
      </c>
      <c r="J40" s="58">
        <v>1000</v>
      </c>
      <c r="K40" s="18">
        <v>737</v>
      </c>
      <c r="L40" s="10">
        <v>719</v>
      </c>
      <c r="M40" s="67">
        <v>721</v>
      </c>
      <c r="N40" s="11">
        <v>16.89</v>
      </c>
    </row>
    <row r="41" spans="2:14" ht="36">
      <c r="B41" s="60">
        <v>10</v>
      </c>
      <c r="C41" s="9" t="s">
        <v>157</v>
      </c>
      <c r="D41" s="32" t="s">
        <v>130</v>
      </c>
      <c r="E41" s="9" t="s">
        <v>132</v>
      </c>
      <c r="F41" s="9" t="s">
        <v>133</v>
      </c>
      <c r="G41" s="9" t="s">
        <v>65</v>
      </c>
      <c r="H41" s="16">
        <v>46351</v>
      </c>
      <c r="I41" s="58" t="s">
        <v>134</v>
      </c>
      <c r="J41" s="58">
        <v>1000</v>
      </c>
      <c r="K41" s="18">
        <v>780</v>
      </c>
      <c r="L41" s="10">
        <v>780</v>
      </c>
      <c r="M41" s="67">
        <v>784</v>
      </c>
      <c r="N41" s="11">
        <v>18.37</v>
      </c>
    </row>
    <row r="42" spans="2:14" ht="36">
      <c r="B42" s="60">
        <v>11</v>
      </c>
      <c r="C42" s="9" t="s">
        <v>158</v>
      </c>
      <c r="D42" s="32" t="s">
        <v>130</v>
      </c>
      <c r="E42" s="9" t="s">
        <v>132</v>
      </c>
      <c r="F42" s="9" t="s">
        <v>133</v>
      </c>
      <c r="G42" s="9" t="s">
        <v>65</v>
      </c>
      <c r="H42" s="16">
        <v>48177</v>
      </c>
      <c r="I42" s="58" t="s">
        <v>134</v>
      </c>
      <c r="J42" s="58">
        <v>1000</v>
      </c>
      <c r="K42" s="18">
        <v>1</v>
      </c>
      <c r="L42" s="10">
        <v>1</v>
      </c>
      <c r="M42" s="67">
        <v>1</v>
      </c>
      <c r="N42" s="11">
        <v>0.02</v>
      </c>
    </row>
    <row r="43" spans="2:14" ht="36">
      <c r="B43" s="60">
        <v>12</v>
      </c>
      <c r="C43" s="9" t="s">
        <v>159</v>
      </c>
      <c r="D43" s="32" t="s">
        <v>130</v>
      </c>
      <c r="E43" s="9" t="s">
        <v>132</v>
      </c>
      <c r="F43" s="9" t="s">
        <v>133</v>
      </c>
      <c r="G43" s="9" t="s">
        <v>65</v>
      </c>
      <c r="H43" s="16">
        <v>46716</v>
      </c>
      <c r="I43" s="58" t="s">
        <v>134</v>
      </c>
      <c r="J43" s="58">
        <v>1000</v>
      </c>
      <c r="K43" s="18">
        <v>287</v>
      </c>
      <c r="L43" s="10">
        <v>273</v>
      </c>
      <c r="M43" s="67">
        <v>287</v>
      </c>
      <c r="N43" s="11">
        <v>6.72</v>
      </c>
    </row>
    <row r="44" spans="2:14" ht="36">
      <c r="B44" s="60">
        <v>13</v>
      </c>
      <c r="C44" s="9" t="s">
        <v>160</v>
      </c>
      <c r="D44" s="32" t="s">
        <v>130</v>
      </c>
      <c r="E44" s="9" t="s">
        <v>132</v>
      </c>
      <c r="F44" s="9" t="s">
        <v>133</v>
      </c>
      <c r="G44" s="9" t="s">
        <v>65</v>
      </c>
      <c r="H44" s="16">
        <v>47084</v>
      </c>
      <c r="I44" s="58" t="s">
        <v>134</v>
      </c>
      <c r="J44" s="58">
        <v>1000</v>
      </c>
      <c r="K44" s="18">
        <v>480</v>
      </c>
      <c r="L44" s="10">
        <v>462</v>
      </c>
      <c r="M44" s="67">
        <v>475</v>
      </c>
      <c r="N44" s="11">
        <v>11.13</v>
      </c>
    </row>
    <row r="45" spans="2:14">
      <c r="C45" s="65" t="s">
        <v>135</v>
      </c>
      <c r="D45" s="75"/>
      <c r="E45" s="75"/>
      <c r="F45" s="75"/>
      <c r="G45" s="75"/>
      <c r="H45" s="75"/>
      <c r="I45" s="76"/>
      <c r="J45" s="76"/>
      <c r="K45" s="75"/>
      <c r="L45" s="72">
        <v>1558</v>
      </c>
      <c r="M45" s="73">
        <v>1577</v>
      </c>
      <c r="N45" s="74">
        <v>36.909999999999997</v>
      </c>
    </row>
    <row r="46" spans="2:14" ht="36">
      <c r="B46" s="60">
        <v>14</v>
      </c>
      <c r="C46" s="9" t="s">
        <v>161</v>
      </c>
      <c r="D46" s="32" t="s">
        <v>135</v>
      </c>
      <c r="E46" s="9" t="s">
        <v>137</v>
      </c>
      <c r="F46" s="9" t="s">
        <v>162</v>
      </c>
      <c r="G46" s="9" t="s">
        <v>65</v>
      </c>
      <c r="H46" s="16">
        <v>46163</v>
      </c>
      <c r="I46" s="58" t="s">
        <v>163</v>
      </c>
      <c r="J46" s="58">
        <v>1000</v>
      </c>
      <c r="K46" s="18">
        <v>94</v>
      </c>
      <c r="L46" s="10">
        <v>94</v>
      </c>
      <c r="M46" s="67">
        <v>96</v>
      </c>
      <c r="N46" s="11">
        <v>2.25</v>
      </c>
    </row>
    <row r="47" spans="2:14" ht="24">
      <c r="B47" s="60">
        <v>15</v>
      </c>
      <c r="C47" s="9" t="s">
        <v>164</v>
      </c>
      <c r="D47" s="32" t="s">
        <v>135</v>
      </c>
      <c r="E47" s="9" t="s">
        <v>137</v>
      </c>
      <c r="F47" s="9" t="s">
        <v>165</v>
      </c>
      <c r="G47" s="9" t="s">
        <v>65</v>
      </c>
      <c r="H47" s="16">
        <v>47442</v>
      </c>
      <c r="I47" s="58" t="s">
        <v>166</v>
      </c>
      <c r="J47" s="58">
        <v>651.53</v>
      </c>
      <c r="K47" s="18">
        <v>120</v>
      </c>
      <c r="L47" s="10">
        <v>79</v>
      </c>
      <c r="M47" s="67">
        <v>79</v>
      </c>
      <c r="N47" s="11">
        <v>1.85</v>
      </c>
    </row>
    <row r="48" spans="2:14" ht="24">
      <c r="B48" s="60">
        <v>16</v>
      </c>
      <c r="C48" s="9" t="s">
        <v>167</v>
      </c>
      <c r="D48" s="32" t="s">
        <v>135</v>
      </c>
      <c r="E48" s="9" t="s">
        <v>137</v>
      </c>
      <c r="F48" s="9" t="s">
        <v>168</v>
      </c>
      <c r="G48" s="9" t="s">
        <v>65</v>
      </c>
      <c r="H48" s="16">
        <v>48925</v>
      </c>
      <c r="I48" s="58" t="s">
        <v>169</v>
      </c>
      <c r="J48" s="58">
        <v>1000</v>
      </c>
      <c r="K48" s="18">
        <v>7</v>
      </c>
      <c r="L48" s="10">
        <v>7</v>
      </c>
      <c r="M48" s="67">
        <v>7</v>
      </c>
      <c r="N48" s="11">
        <v>0.16</v>
      </c>
    </row>
    <row r="49" spans="2:14" ht="24">
      <c r="B49" s="60">
        <v>17</v>
      </c>
      <c r="C49" s="9" t="s">
        <v>170</v>
      </c>
      <c r="D49" s="32" t="s">
        <v>135</v>
      </c>
      <c r="E49" s="9" t="s">
        <v>137</v>
      </c>
      <c r="F49" s="9" t="s">
        <v>168</v>
      </c>
      <c r="G49" s="9" t="s">
        <v>65</v>
      </c>
      <c r="H49" s="16">
        <v>49298</v>
      </c>
      <c r="I49" s="58" t="s">
        <v>171</v>
      </c>
      <c r="J49" s="58">
        <v>1000</v>
      </c>
      <c r="K49" s="18">
        <v>10</v>
      </c>
      <c r="L49" s="10">
        <v>10</v>
      </c>
      <c r="M49" s="67">
        <v>10</v>
      </c>
      <c r="N49" s="11">
        <v>0.23</v>
      </c>
    </row>
    <row r="50" spans="2:14" ht="24">
      <c r="B50" s="60">
        <v>18</v>
      </c>
      <c r="C50" s="9" t="s">
        <v>172</v>
      </c>
      <c r="D50" s="32" t="s">
        <v>135</v>
      </c>
      <c r="E50" s="9" t="s">
        <v>137</v>
      </c>
      <c r="F50" s="9" t="s">
        <v>173</v>
      </c>
      <c r="G50" s="9" t="s">
        <v>65</v>
      </c>
      <c r="H50" s="16">
        <v>46749</v>
      </c>
      <c r="I50" s="58" t="s">
        <v>174</v>
      </c>
      <c r="J50" s="58">
        <v>1000</v>
      </c>
      <c r="K50" s="18">
        <v>3</v>
      </c>
      <c r="L50" s="10">
        <v>3</v>
      </c>
      <c r="M50" s="67">
        <v>3</v>
      </c>
      <c r="N50" s="11">
        <v>7.0000000000000007E-2</v>
      </c>
    </row>
    <row r="51" spans="2:14" ht="24">
      <c r="B51" s="60">
        <v>19</v>
      </c>
      <c r="C51" s="9" t="s">
        <v>175</v>
      </c>
      <c r="D51" s="32" t="s">
        <v>135</v>
      </c>
      <c r="E51" s="9" t="s">
        <v>137</v>
      </c>
      <c r="F51" s="9" t="s">
        <v>70</v>
      </c>
      <c r="G51" s="9" t="s">
        <v>65</v>
      </c>
      <c r="H51" s="16">
        <v>48051</v>
      </c>
      <c r="I51" s="58" t="s">
        <v>176</v>
      </c>
      <c r="J51" s="58">
        <v>1000</v>
      </c>
      <c r="K51" s="18">
        <v>30</v>
      </c>
      <c r="L51" s="10">
        <v>31</v>
      </c>
      <c r="M51" s="67">
        <v>31</v>
      </c>
      <c r="N51" s="11">
        <v>0.73</v>
      </c>
    </row>
    <row r="52" spans="2:14" ht="24">
      <c r="B52" s="60">
        <v>20</v>
      </c>
      <c r="C52" s="9" t="s">
        <v>177</v>
      </c>
      <c r="D52" s="32" t="s">
        <v>135</v>
      </c>
      <c r="E52" s="9" t="s">
        <v>137</v>
      </c>
      <c r="F52" s="9" t="s">
        <v>178</v>
      </c>
      <c r="G52" s="9" t="s">
        <v>65</v>
      </c>
      <c r="H52" s="16">
        <v>50371</v>
      </c>
      <c r="I52" s="58" t="s">
        <v>179</v>
      </c>
      <c r="J52" s="58">
        <v>1000</v>
      </c>
      <c r="K52" s="18">
        <v>10</v>
      </c>
      <c r="L52" s="10">
        <v>10</v>
      </c>
      <c r="M52" s="67">
        <v>10</v>
      </c>
      <c r="N52" s="11">
        <v>0.23</v>
      </c>
    </row>
    <row r="53" spans="2:14" ht="24">
      <c r="B53" s="60">
        <v>21</v>
      </c>
      <c r="C53" s="9" t="s">
        <v>180</v>
      </c>
      <c r="D53" s="32" t="s">
        <v>135</v>
      </c>
      <c r="E53" s="9" t="s">
        <v>137</v>
      </c>
      <c r="F53" s="9" t="s">
        <v>141</v>
      </c>
      <c r="G53" s="9" t="s">
        <v>65</v>
      </c>
      <c r="H53" s="16">
        <v>46717</v>
      </c>
      <c r="I53" s="58" t="s">
        <v>181</v>
      </c>
      <c r="J53" s="58">
        <v>1000</v>
      </c>
      <c r="K53" s="18">
        <v>12</v>
      </c>
      <c r="L53" s="10">
        <v>12</v>
      </c>
      <c r="M53" s="67">
        <v>12</v>
      </c>
      <c r="N53" s="11">
        <v>0.28000000000000003</v>
      </c>
    </row>
    <row r="54" spans="2:14" ht="24">
      <c r="B54" s="60">
        <v>22</v>
      </c>
      <c r="C54" s="9" t="s">
        <v>182</v>
      </c>
      <c r="D54" s="32" t="s">
        <v>135</v>
      </c>
      <c r="E54" s="9" t="s">
        <v>137</v>
      </c>
      <c r="F54" s="9" t="s">
        <v>183</v>
      </c>
      <c r="G54" s="9" t="s">
        <v>65</v>
      </c>
      <c r="H54" s="16">
        <v>46295</v>
      </c>
      <c r="I54" s="58" t="s">
        <v>184</v>
      </c>
      <c r="J54" s="58">
        <v>1000</v>
      </c>
      <c r="K54" s="18">
        <v>10</v>
      </c>
      <c r="L54" s="10">
        <v>10</v>
      </c>
      <c r="M54" s="67">
        <v>10</v>
      </c>
      <c r="N54" s="11">
        <v>0.23</v>
      </c>
    </row>
    <row r="55" spans="2:14" ht="24">
      <c r="B55" s="60">
        <v>23</v>
      </c>
      <c r="C55" s="9" t="s">
        <v>185</v>
      </c>
      <c r="D55" s="32" t="s">
        <v>135</v>
      </c>
      <c r="E55" s="9" t="s">
        <v>137</v>
      </c>
      <c r="F55" s="9" t="s">
        <v>141</v>
      </c>
      <c r="G55" s="9" t="s">
        <v>65</v>
      </c>
      <c r="H55" s="16">
        <v>47109</v>
      </c>
      <c r="I55" s="58" t="s">
        <v>186</v>
      </c>
      <c r="J55" s="58">
        <v>1000</v>
      </c>
      <c r="K55" s="18">
        <v>12</v>
      </c>
      <c r="L55" s="10">
        <v>12</v>
      </c>
      <c r="M55" s="67">
        <v>12</v>
      </c>
      <c r="N55" s="11">
        <v>0.28000000000000003</v>
      </c>
    </row>
    <row r="56" spans="2:14" ht="24">
      <c r="B56" s="60">
        <v>24</v>
      </c>
      <c r="C56" s="9" t="s">
        <v>187</v>
      </c>
      <c r="D56" s="32" t="s">
        <v>135</v>
      </c>
      <c r="E56" s="9" t="s">
        <v>137</v>
      </c>
      <c r="F56" s="9" t="s">
        <v>188</v>
      </c>
      <c r="G56" s="9" t="s">
        <v>65</v>
      </c>
      <c r="H56" s="16">
        <v>46385</v>
      </c>
      <c r="I56" s="58" t="s">
        <v>189</v>
      </c>
      <c r="J56" s="58">
        <v>1000</v>
      </c>
      <c r="K56" s="18">
        <v>13</v>
      </c>
      <c r="L56" s="10">
        <v>13</v>
      </c>
      <c r="M56" s="67">
        <v>13</v>
      </c>
      <c r="N56" s="11">
        <v>0.3</v>
      </c>
    </row>
    <row r="57" spans="2:14" ht="24">
      <c r="B57" s="60">
        <v>25</v>
      </c>
      <c r="C57" s="9" t="s">
        <v>190</v>
      </c>
      <c r="D57" s="32" t="s">
        <v>135</v>
      </c>
      <c r="E57" s="9" t="s">
        <v>137</v>
      </c>
      <c r="F57" s="9" t="s">
        <v>191</v>
      </c>
      <c r="G57" s="9" t="s">
        <v>65</v>
      </c>
      <c r="H57" s="16">
        <v>46728</v>
      </c>
      <c r="I57" s="58" t="s">
        <v>192</v>
      </c>
      <c r="J57" s="58">
        <v>750</v>
      </c>
      <c r="K57" s="18">
        <v>20</v>
      </c>
      <c r="L57" s="10">
        <v>15</v>
      </c>
      <c r="M57" s="67">
        <v>15</v>
      </c>
      <c r="N57" s="11">
        <v>0.35</v>
      </c>
    </row>
    <row r="58" spans="2:14" ht="24">
      <c r="B58" s="60">
        <v>26</v>
      </c>
      <c r="C58" s="9" t="s">
        <v>193</v>
      </c>
      <c r="D58" s="32" t="s">
        <v>135</v>
      </c>
      <c r="E58" s="9" t="s">
        <v>137</v>
      </c>
      <c r="F58" s="9" t="s">
        <v>194</v>
      </c>
      <c r="G58" s="9" t="s">
        <v>65</v>
      </c>
      <c r="H58" s="16">
        <v>46371</v>
      </c>
      <c r="I58" s="58" t="s">
        <v>195</v>
      </c>
      <c r="J58" s="58">
        <v>1000</v>
      </c>
      <c r="K58" s="18">
        <v>26</v>
      </c>
      <c r="L58" s="10">
        <v>26</v>
      </c>
      <c r="M58" s="67">
        <v>26</v>
      </c>
      <c r="N58" s="11">
        <v>0.61</v>
      </c>
    </row>
    <row r="59" spans="2:14" ht="24">
      <c r="B59" s="60">
        <v>27</v>
      </c>
      <c r="C59" s="9" t="s">
        <v>196</v>
      </c>
      <c r="D59" s="32" t="s">
        <v>135</v>
      </c>
      <c r="E59" s="9" t="s">
        <v>137</v>
      </c>
      <c r="F59" s="9" t="s">
        <v>197</v>
      </c>
      <c r="G59" s="9" t="s">
        <v>65</v>
      </c>
      <c r="H59" s="16">
        <v>50964</v>
      </c>
      <c r="I59" s="58" t="s">
        <v>198</v>
      </c>
      <c r="J59" s="58">
        <v>1000</v>
      </c>
      <c r="K59" s="18">
        <v>15</v>
      </c>
      <c r="L59" s="10">
        <v>16</v>
      </c>
      <c r="M59" s="67">
        <v>17</v>
      </c>
      <c r="N59" s="11">
        <v>0.4</v>
      </c>
    </row>
    <row r="60" spans="2:14" ht="24">
      <c r="B60" s="60">
        <v>28</v>
      </c>
      <c r="C60" s="9" t="s">
        <v>199</v>
      </c>
      <c r="D60" s="32" t="s">
        <v>135</v>
      </c>
      <c r="E60" s="9" t="s">
        <v>137</v>
      </c>
      <c r="F60" s="9" t="s">
        <v>200</v>
      </c>
      <c r="G60" s="9" t="s">
        <v>65</v>
      </c>
      <c r="H60" s="16">
        <v>47968</v>
      </c>
      <c r="I60" s="58" t="s">
        <v>201</v>
      </c>
      <c r="J60" s="58">
        <v>900</v>
      </c>
      <c r="K60" s="18">
        <v>20</v>
      </c>
      <c r="L60" s="10">
        <v>18</v>
      </c>
      <c r="M60" s="67">
        <v>18</v>
      </c>
      <c r="N60" s="11">
        <v>0.42</v>
      </c>
    </row>
    <row r="61" spans="2:14" ht="24">
      <c r="B61" s="60">
        <v>29</v>
      </c>
      <c r="C61" s="9" t="s">
        <v>202</v>
      </c>
      <c r="D61" s="32" t="s">
        <v>135</v>
      </c>
      <c r="E61" s="9" t="s">
        <v>137</v>
      </c>
      <c r="F61" s="9" t="s">
        <v>138</v>
      </c>
      <c r="G61" s="9" t="s">
        <v>65</v>
      </c>
      <c r="H61" s="16">
        <v>46566</v>
      </c>
      <c r="I61" s="58" t="s">
        <v>203</v>
      </c>
      <c r="J61" s="58">
        <v>1000</v>
      </c>
      <c r="K61" s="18">
        <v>40</v>
      </c>
      <c r="L61" s="10">
        <v>41</v>
      </c>
      <c r="M61" s="67">
        <v>40</v>
      </c>
      <c r="N61" s="11">
        <v>0.94</v>
      </c>
    </row>
    <row r="62" spans="2:14" ht="36">
      <c r="B62" s="60">
        <v>30</v>
      </c>
      <c r="C62" s="9" t="s">
        <v>204</v>
      </c>
      <c r="D62" s="32" t="s">
        <v>135</v>
      </c>
      <c r="E62" s="9" t="s">
        <v>137</v>
      </c>
      <c r="F62" s="9" t="s">
        <v>162</v>
      </c>
      <c r="G62" s="9" t="s">
        <v>65</v>
      </c>
      <c r="H62" s="16">
        <v>47259</v>
      </c>
      <c r="I62" s="58" t="s">
        <v>205</v>
      </c>
      <c r="J62" s="58">
        <v>1000</v>
      </c>
      <c r="K62" s="18">
        <v>72</v>
      </c>
      <c r="L62" s="10">
        <v>68</v>
      </c>
      <c r="M62" s="67">
        <v>74</v>
      </c>
      <c r="N62" s="11">
        <v>1.73</v>
      </c>
    </row>
    <row r="63" spans="2:14" ht="24">
      <c r="B63" s="60">
        <v>31</v>
      </c>
      <c r="C63" s="9" t="s">
        <v>206</v>
      </c>
      <c r="D63" s="32" t="s">
        <v>135</v>
      </c>
      <c r="E63" s="9" t="s">
        <v>137</v>
      </c>
      <c r="F63" s="9" t="s">
        <v>207</v>
      </c>
      <c r="G63" s="9" t="s">
        <v>65</v>
      </c>
      <c r="H63" s="16">
        <v>50364</v>
      </c>
      <c r="I63" s="58" t="s">
        <v>208</v>
      </c>
      <c r="J63" s="58">
        <v>1000</v>
      </c>
      <c r="K63" s="18">
        <v>150</v>
      </c>
      <c r="L63" s="10">
        <v>151</v>
      </c>
      <c r="M63" s="67">
        <v>152</v>
      </c>
      <c r="N63" s="11">
        <v>3.56</v>
      </c>
    </row>
    <row r="64" spans="2:14" ht="36">
      <c r="B64" s="60">
        <v>32</v>
      </c>
      <c r="C64" s="9" t="s">
        <v>209</v>
      </c>
      <c r="D64" s="32" t="s">
        <v>135</v>
      </c>
      <c r="E64" s="9" t="s">
        <v>137</v>
      </c>
      <c r="F64" s="9" t="s">
        <v>210</v>
      </c>
      <c r="G64" s="9" t="s">
        <v>65</v>
      </c>
      <c r="H64" s="16">
        <v>46736</v>
      </c>
      <c r="I64" s="58" t="s">
        <v>211</v>
      </c>
      <c r="J64" s="58">
        <v>1000</v>
      </c>
      <c r="K64" s="18">
        <v>45</v>
      </c>
      <c r="L64" s="10">
        <v>45</v>
      </c>
      <c r="M64" s="67">
        <v>45</v>
      </c>
      <c r="N64" s="11">
        <v>1.05</v>
      </c>
    </row>
    <row r="65" spans="2:18" ht="24">
      <c r="B65" s="60">
        <v>33</v>
      </c>
      <c r="C65" s="9" t="s">
        <v>212</v>
      </c>
      <c r="D65" s="32" t="s">
        <v>135</v>
      </c>
      <c r="E65" s="9" t="s">
        <v>137</v>
      </c>
      <c r="F65" s="9" t="s">
        <v>200</v>
      </c>
      <c r="G65" s="9" t="s">
        <v>65</v>
      </c>
      <c r="H65" s="16">
        <v>48141</v>
      </c>
      <c r="I65" s="58" t="s">
        <v>171</v>
      </c>
      <c r="J65" s="58">
        <v>1000</v>
      </c>
      <c r="K65" s="18">
        <v>40</v>
      </c>
      <c r="L65" s="10">
        <v>40</v>
      </c>
      <c r="M65" s="67">
        <v>41</v>
      </c>
      <c r="N65" s="11">
        <v>0.96</v>
      </c>
    </row>
    <row r="66" spans="2:18" ht="24">
      <c r="B66" s="60">
        <v>34</v>
      </c>
      <c r="C66" s="9" t="s">
        <v>213</v>
      </c>
      <c r="D66" s="32" t="s">
        <v>135</v>
      </c>
      <c r="E66" s="9" t="s">
        <v>137</v>
      </c>
      <c r="F66" s="9" t="s">
        <v>214</v>
      </c>
      <c r="G66" s="9" t="s">
        <v>65</v>
      </c>
      <c r="H66" s="16">
        <v>46358</v>
      </c>
      <c r="I66" s="58" t="s">
        <v>215</v>
      </c>
      <c r="J66" s="58">
        <v>1000</v>
      </c>
      <c r="K66" s="18">
        <v>18</v>
      </c>
      <c r="L66" s="10">
        <v>18</v>
      </c>
      <c r="M66" s="67">
        <v>18</v>
      </c>
      <c r="N66" s="11">
        <v>0.42</v>
      </c>
    </row>
    <row r="67" spans="2:18" ht="24">
      <c r="B67" s="60">
        <v>35</v>
      </c>
      <c r="C67" s="9" t="s">
        <v>216</v>
      </c>
      <c r="D67" s="32" t="s">
        <v>135</v>
      </c>
      <c r="E67" s="9" t="s">
        <v>137</v>
      </c>
      <c r="F67" s="9" t="s">
        <v>217</v>
      </c>
      <c r="G67" s="9" t="s">
        <v>65</v>
      </c>
      <c r="H67" s="16">
        <v>48172</v>
      </c>
      <c r="I67" s="58" t="s">
        <v>218</v>
      </c>
      <c r="J67" s="58">
        <v>1000</v>
      </c>
      <c r="K67" s="18">
        <v>10</v>
      </c>
      <c r="L67" s="10">
        <v>10</v>
      </c>
      <c r="M67" s="67">
        <v>10</v>
      </c>
      <c r="N67" s="11">
        <v>0.23</v>
      </c>
    </row>
    <row r="68" spans="2:18" ht="24">
      <c r="B68" s="60">
        <v>36</v>
      </c>
      <c r="C68" s="9" t="s">
        <v>219</v>
      </c>
      <c r="D68" s="32" t="s">
        <v>135</v>
      </c>
      <c r="E68" s="9" t="s">
        <v>137</v>
      </c>
      <c r="F68" s="9" t="s">
        <v>220</v>
      </c>
      <c r="G68" s="9" t="s">
        <v>65</v>
      </c>
      <c r="H68" s="16">
        <v>47840</v>
      </c>
      <c r="I68" s="58" t="s">
        <v>221</v>
      </c>
      <c r="J68" s="58">
        <v>1000</v>
      </c>
      <c r="K68" s="18">
        <v>87</v>
      </c>
      <c r="L68" s="10">
        <v>87</v>
      </c>
      <c r="M68" s="67">
        <v>87</v>
      </c>
      <c r="N68" s="11">
        <v>2.04</v>
      </c>
    </row>
    <row r="69" spans="2:18" ht="24">
      <c r="B69" s="60">
        <v>37</v>
      </c>
      <c r="C69" s="9" t="s">
        <v>222</v>
      </c>
      <c r="D69" s="32" t="s">
        <v>135</v>
      </c>
      <c r="E69" s="9" t="s">
        <v>137</v>
      </c>
      <c r="F69" s="9" t="s">
        <v>223</v>
      </c>
      <c r="G69" s="9" t="s">
        <v>65</v>
      </c>
      <c r="H69" s="16">
        <v>47094</v>
      </c>
      <c r="I69" s="58" t="s">
        <v>224</v>
      </c>
      <c r="J69" s="58">
        <v>820</v>
      </c>
      <c r="K69" s="18">
        <v>50</v>
      </c>
      <c r="L69" s="10">
        <v>41</v>
      </c>
      <c r="M69" s="67">
        <v>41</v>
      </c>
      <c r="N69" s="11">
        <v>0.96</v>
      </c>
    </row>
    <row r="70" spans="2:18" ht="24">
      <c r="B70" s="60">
        <v>38</v>
      </c>
      <c r="C70" s="9" t="s">
        <v>225</v>
      </c>
      <c r="D70" s="32" t="s">
        <v>135</v>
      </c>
      <c r="E70" s="9" t="s">
        <v>137</v>
      </c>
      <c r="F70" s="9" t="s">
        <v>226</v>
      </c>
      <c r="G70" s="9" t="s">
        <v>65</v>
      </c>
      <c r="H70" s="16">
        <v>50040</v>
      </c>
      <c r="I70" s="58" t="s">
        <v>227</v>
      </c>
      <c r="J70" s="58">
        <v>927.07</v>
      </c>
      <c r="K70" s="18">
        <v>26</v>
      </c>
      <c r="L70" s="10">
        <v>24</v>
      </c>
      <c r="M70" s="67">
        <v>24</v>
      </c>
      <c r="N70" s="11">
        <v>0.56000000000000005</v>
      </c>
    </row>
    <row r="71" spans="2:18" ht="24">
      <c r="B71" s="60">
        <v>39</v>
      </c>
      <c r="C71" s="9" t="s">
        <v>228</v>
      </c>
      <c r="D71" s="32" t="s">
        <v>135</v>
      </c>
      <c r="E71" s="9" t="s">
        <v>137</v>
      </c>
      <c r="F71" s="9" t="s">
        <v>229</v>
      </c>
      <c r="G71" s="9" t="s">
        <v>65</v>
      </c>
      <c r="H71" s="16">
        <v>47840</v>
      </c>
      <c r="I71" s="58" t="s">
        <v>148</v>
      </c>
      <c r="J71" s="58">
        <v>1000</v>
      </c>
      <c r="K71" s="18">
        <v>150</v>
      </c>
      <c r="L71" s="10">
        <v>151</v>
      </c>
      <c r="M71" s="67">
        <v>151</v>
      </c>
      <c r="N71" s="11">
        <v>3.54</v>
      </c>
    </row>
    <row r="72" spans="2:18" ht="24">
      <c r="B72" s="60">
        <v>40</v>
      </c>
      <c r="C72" s="9" t="s">
        <v>230</v>
      </c>
      <c r="D72" s="32" t="s">
        <v>135</v>
      </c>
      <c r="E72" s="9" t="s">
        <v>137</v>
      </c>
      <c r="F72" s="9" t="s">
        <v>231</v>
      </c>
      <c r="G72" s="9" t="s">
        <v>65</v>
      </c>
      <c r="H72" s="16">
        <v>46938</v>
      </c>
      <c r="I72" s="58" t="s">
        <v>232</v>
      </c>
      <c r="J72" s="58">
        <v>10000</v>
      </c>
      <c r="K72" s="18">
        <v>9</v>
      </c>
      <c r="L72" s="10">
        <v>90</v>
      </c>
      <c r="M72" s="67">
        <v>94</v>
      </c>
      <c r="N72" s="11">
        <v>2.2000000000000002</v>
      </c>
    </row>
    <row r="73" spans="2:18" ht="24">
      <c r="B73" s="60">
        <v>41</v>
      </c>
      <c r="C73" s="9" t="s">
        <v>233</v>
      </c>
      <c r="D73" s="32" t="s">
        <v>135</v>
      </c>
      <c r="E73" s="9" t="s">
        <v>137</v>
      </c>
      <c r="F73" s="9" t="s">
        <v>214</v>
      </c>
      <c r="G73" s="9" t="s">
        <v>65</v>
      </c>
      <c r="H73" s="16">
        <v>48484</v>
      </c>
      <c r="I73" s="58" t="s">
        <v>215</v>
      </c>
      <c r="J73" s="58">
        <v>1000</v>
      </c>
      <c r="K73" s="18">
        <v>40</v>
      </c>
      <c r="L73" s="10">
        <v>40</v>
      </c>
      <c r="M73" s="67">
        <v>41</v>
      </c>
      <c r="N73" s="11">
        <v>0.96</v>
      </c>
    </row>
    <row r="74" spans="2:18" ht="24">
      <c r="B74" s="60">
        <v>42</v>
      </c>
      <c r="C74" s="9" t="s">
        <v>234</v>
      </c>
      <c r="D74" s="32" t="s">
        <v>135</v>
      </c>
      <c r="E74" s="9" t="s">
        <v>137</v>
      </c>
      <c r="F74" s="9" t="s">
        <v>235</v>
      </c>
      <c r="G74" s="9" t="s">
        <v>65</v>
      </c>
      <c r="H74" s="16">
        <v>51460</v>
      </c>
      <c r="I74" s="58" t="s">
        <v>236</v>
      </c>
      <c r="J74" s="58">
        <v>1000</v>
      </c>
      <c r="K74" s="18">
        <v>100</v>
      </c>
      <c r="L74" s="10">
        <v>101</v>
      </c>
      <c r="M74" s="67">
        <v>102</v>
      </c>
      <c r="N74" s="11">
        <v>2.39</v>
      </c>
    </row>
    <row r="75" spans="2:18" ht="24">
      <c r="B75" s="60">
        <v>43</v>
      </c>
      <c r="C75" s="9" t="s">
        <v>237</v>
      </c>
      <c r="D75" s="32" t="s">
        <v>135</v>
      </c>
      <c r="E75" s="9" t="s">
        <v>137</v>
      </c>
      <c r="F75" s="9" t="s">
        <v>226</v>
      </c>
      <c r="G75" s="9" t="s">
        <v>65</v>
      </c>
      <c r="H75" s="16">
        <v>50010</v>
      </c>
      <c r="I75" s="58" t="s">
        <v>238</v>
      </c>
      <c r="J75" s="58">
        <v>1000</v>
      </c>
      <c r="K75" s="18">
        <v>50</v>
      </c>
      <c r="L75" s="10">
        <v>50</v>
      </c>
      <c r="M75" s="67">
        <v>50</v>
      </c>
      <c r="N75" s="11">
        <v>1.17</v>
      </c>
    </row>
    <row r="76" spans="2:18" ht="24">
      <c r="B76" s="60">
        <v>44</v>
      </c>
      <c r="C76" s="9" t="s">
        <v>239</v>
      </c>
      <c r="D76" s="32" t="s">
        <v>135</v>
      </c>
      <c r="E76" s="9" t="s">
        <v>137</v>
      </c>
      <c r="F76" s="9" t="s">
        <v>240</v>
      </c>
      <c r="G76" s="9" t="s">
        <v>65</v>
      </c>
      <c r="H76" s="16">
        <v>47624</v>
      </c>
      <c r="I76" s="58" t="s">
        <v>241</v>
      </c>
      <c r="J76" s="58">
        <v>100000</v>
      </c>
      <c r="K76" s="18">
        <v>1</v>
      </c>
      <c r="L76" s="10">
        <v>100</v>
      </c>
      <c r="M76" s="67">
        <v>102</v>
      </c>
      <c r="N76" s="11">
        <v>2.39</v>
      </c>
    </row>
    <row r="77" spans="2:18" ht="24">
      <c r="B77" s="60">
        <v>45</v>
      </c>
      <c r="C77" s="9" t="s">
        <v>242</v>
      </c>
      <c r="D77" s="32" t="s">
        <v>135</v>
      </c>
      <c r="E77" s="9" t="s">
        <v>137</v>
      </c>
      <c r="F77" s="9" t="s">
        <v>243</v>
      </c>
      <c r="G77" s="9" t="s">
        <v>65</v>
      </c>
      <c r="H77" s="16">
        <v>48176</v>
      </c>
      <c r="I77" s="58" t="s">
        <v>244</v>
      </c>
      <c r="J77" s="58">
        <v>1000</v>
      </c>
      <c r="K77" s="18">
        <v>100</v>
      </c>
      <c r="L77" s="10">
        <v>100</v>
      </c>
      <c r="M77" s="67">
        <v>101</v>
      </c>
      <c r="N77" s="11">
        <v>2.37</v>
      </c>
    </row>
    <row r="78" spans="2:18" ht="24">
      <c r="B78" s="60">
        <v>46</v>
      </c>
      <c r="C78" s="9" t="s">
        <v>245</v>
      </c>
      <c r="D78" s="32" t="s">
        <v>135</v>
      </c>
      <c r="E78" s="9" t="s">
        <v>137</v>
      </c>
      <c r="F78" s="9" t="s">
        <v>188</v>
      </c>
      <c r="G78" s="9" t="s">
        <v>65</v>
      </c>
      <c r="H78" s="16">
        <v>47469</v>
      </c>
      <c r="I78" s="58" t="s">
        <v>246</v>
      </c>
      <c r="J78" s="58">
        <v>1000</v>
      </c>
      <c r="K78" s="18">
        <v>45</v>
      </c>
      <c r="L78" s="10">
        <v>45</v>
      </c>
      <c r="M78" s="67">
        <v>45</v>
      </c>
      <c r="N78" s="11">
        <v>1.05</v>
      </c>
    </row>
    <row r="79" spans="2:18" ht="15">
      <c r="C79" s="77" t="s">
        <v>69</v>
      </c>
      <c r="D79" s="78"/>
      <c r="E79" s="78"/>
      <c r="F79" s="78"/>
      <c r="G79" s="78"/>
      <c r="H79" s="78"/>
      <c r="I79" s="79"/>
      <c r="J79" s="79"/>
      <c r="K79" s="78"/>
      <c r="L79" s="80">
        <v>4058</v>
      </c>
      <c r="M79" s="81">
        <v>4113</v>
      </c>
      <c r="N79" s="82">
        <v>96.3</v>
      </c>
    </row>
    <row r="80" spans="2:18" ht="2.1" customHeight="1">
      <c r="C80" s="48"/>
      <c r="D80" s="48"/>
      <c r="E80" s="48"/>
      <c r="F80" s="48"/>
      <c r="G80" s="48"/>
      <c r="H80" s="48"/>
      <c r="I80" s="48"/>
      <c r="J80" s="48"/>
      <c r="K80" s="48"/>
      <c r="L80" s="50"/>
      <c r="M80" s="50"/>
      <c r="N80" s="50"/>
      <c r="O80" s="48"/>
      <c r="P80" s="48"/>
      <c r="Q80" s="33"/>
      <c r="R80" s="33"/>
    </row>
    <row r="81" spans="2:18" ht="2.1" customHeight="1">
      <c r="C81" s="48"/>
      <c r="D81" s="48"/>
      <c r="E81" s="48"/>
      <c r="F81" s="48"/>
      <c r="G81" s="48"/>
      <c r="H81" s="48"/>
      <c r="I81" s="48"/>
      <c r="J81" s="50"/>
      <c r="K81" s="50"/>
      <c r="L81" s="50"/>
      <c r="M81" s="48"/>
      <c r="N81" s="48"/>
      <c r="O81" s="48"/>
      <c r="P81" s="48"/>
      <c r="Q81" s="33"/>
      <c r="R81" s="33"/>
    </row>
    <row r="82" spans="2:18" ht="2.1" customHeight="1">
      <c r="C82" s="48"/>
      <c r="D82" s="48"/>
      <c r="E82" s="48"/>
      <c r="F82" s="48"/>
      <c r="G82" s="48"/>
      <c r="H82" s="50"/>
      <c r="I82" s="69"/>
      <c r="J82" s="50"/>
      <c r="K82" s="48"/>
      <c r="L82" s="48"/>
      <c r="M82" s="48"/>
      <c r="N82" s="48"/>
      <c r="O82" s="48"/>
      <c r="P82" s="48"/>
      <c r="Q82" s="33"/>
      <c r="R82" s="33"/>
    </row>
    <row r="83" spans="2:18" ht="2.1" customHeight="1">
      <c r="C83" s="48"/>
      <c r="D83" s="48"/>
      <c r="E83" s="48"/>
      <c r="F83" s="48"/>
      <c r="G83" s="48"/>
      <c r="H83" s="50"/>
      <c r="I83" s="69"/>
      <c r="J83" s="50"/>
      <c r="K83" s="48"/>
      <c r="L83" s="48"/>
      <c r="M83" s="48"/>
      <c r="N83" s="48"/>
      <c r="O83" s="48"/>
      <c r="P83" s="48"/>
      <c r="Q83" s="33"/>
      <c r="R83" s="33"/>
    </row>
    <row r="84" spans="2:18" ht="2.1" customHeight="1">
      <c r="C84" s="48"/>
      <c r="D84" s="48"/>
      <c r="E84" s="48"/>
      <c r="F84" s="48"/>
      <c r="G84" s="48"/>
      <c r="H84" s="48"/>
      <c r="I84" s="50"/>
      <c r="J84" s="69"/>
      <c r="K84" s="50"/>
      <c r="L84" s="48"/>
      <c r="M84" s="48"/>
      <c r="N84" s="48"/>
      <c r="O84" s="48"/>
      <c r="P84" s="48"/>
      <c r="Q84" s="33"/>
      <c r="R84" s="33"/>
    </row>
    <row r="85" spans="2:18" ht="2.1" customHeight="1">
      <c r="C85" s="48"/>
      <c r="D85" s="48"/>
      <c r="E85" s="48"/>
      <c r="F85" s="48"/>
      <c r="G85" s="48"/>
      <c r="H85" s="48"/>
      <c r="I85" s="48"/>
      <c r="J85" s="50"/>
      <c r="K85" s="50"/>
      <c r="L85" s="50"/>
      <c r="M85" s="48"/>
      <c r="N85" s="48"/>
      <c r="O85" s="48"/>
      <c r="P85" s="48"/>
      <c r="Q85" s="33"/>
      <c r="R85" s="33"/>
    </row>
    <row r="86" spans="2:18" ht="2.1" customHeight="1">
      <c r="C86" s="48"/>
      <c r="D86" s="48"/>
      <c r="E86" s="48"/>
      <c r="F86" s="50"/>
      <c r="G86" s="50"/>
      <c r="H86" s="50"/>
      <c r="I86" s="48"/>
      <c r="J86" s="48"/>
      <c r="K86" s="48"/>
      <c r="L86" s="48"/>
      <c r="M86" s="48"/>
      <c r="N86" s="48"/>
      <c r="O86" s="48"/>
      <c r="P86" s="48"/>
      <c r="Q86" s="33"/>
      <c r="R86" s="33"/>
    </row>
    <row r="87" spans="2:18" ht="2.1" customHeight="1">
      <c r="C87" s="48"/>
      <c r="D87" s="48"/>
      <c r="E87" s="48"/>
      <c r="F87" s="48"/>
      <c r="G87" s="48"/>
      <c r="H87" s="48"/>
      <c r="I87" s="50"/>
      <c r="J87" s="50"/>
      <c r="K87" s="50"/>
      <c r="L87" s="50"/>
      <c r="M87" s="48"/>
      <c r="N87" s="48"/>
      <c r="O87" s="48"/>
      <c r="P87" s="48"/>
      <c r="Q87" s="33"/>
      <c r="R87" s="33"/>
    </row>
    <row r="88" spans="2:18" s="5" customFormat="1" ht="2.1" customHeight="1">
      <c r="B88" s="60"/>
      <c r="I88" s="70"/>
    </row>
  </sheetData>
  <mergeCells count="2">
    <mergeCell ref="C2:J2"/>
    <mergeCell ref="C3:F3"/>
  </mergeCells>
  <conditionalFormatting sqref="D6:J6 D80:N80 D19:N78 D12:P17 D82:J82 L79:N80 D87:L87">
    <cfRule type="cellIs" dxfId="5" priority="213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52" fitToHeight="6" orientation="landscape" r:id="rId1"/>
  <headerFooter>
    <oddHeader>&amp;C&amp;8str. &amp;P / &amp;N&amp;R&amp;8&amp;A&amp;L&amp;7Pekao PPK 2020 Spokojne Jutro   (subfundusz w Pekao PPK SFIO)</oddHeader>
    <oddFooter>&amp;C&amp;8s. &amp;P / &amp;N TAB&amp;R12/31/2024&amp;L&amp;7Sprawozdanie roczne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Arkusz4">
    <tabColor indexed="10"/>
    <pageSetUpPr fitToPage="1"/>
  </sheetPr>
  <dimension ref="A1:P40"/>
  <sheetViews>
    <sheetView showGridLines="0" workbookViewId="0">
      <pane xSplit="3" ySplit="4" topLeftCell="D5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defaultColWidth="0" defaultRowHeight="14.25"/>
  <cols>
    <col min="1" max="1" width="2.125" customWidth="1"/>
    <col min="2" max="2" width="3.875" style="60" customWidth="1"/>
    <col min="3" max="3" width="42.75" customWidth="1"/>
    <col min="4" max="11" width="13.75" customWidth="1"/>
    <col min="12" max="12" width="1.375" customWidth="1"/>
    <col min="13" max="14" width="3.625" customWidth="1"/>
    <col min="15" max="15" width="0" hidden="1" customWidth="1"/>
    <col min="17" max="16384" width="9" hidden="1"/>
  </cols>
  <sheetData>
    <row r="1" spans="1:11" s="112" customFormat="1" ht="18" customHeight="1">
      <c r="A1" s="111"/>
      <c r="B1" s="111"/>
    </row>
    <row r="2" spans="1:11" ht="43.5" customHeight="1">
      <c r="C2" s="84" t="s">
        <v>296</v>
      </c>
      <c r="D2" s="84"/>
      <c r="E2" s="84"/>
      <c r="F2" s="84"/>
      <c r="G2" s="84"/>
      <c r="H2" s="84"/>
    </row>
    <row r="3" spans="1:11">
      <c r="C3" s="91" t="s">
        <v>297</v>
      </c>
      <c r="D3" s="91"/>
      <c r="E3" s="91"/>
      <c r="F3" s="91"/>
    </row>
    <row r="4" spans="1:11" ht="15">
      <c r="C4" s="61" t="s">
        <v>21</v>
      </c>
      <c r="D4" s="1"/>
    </row>
    <row r="5" spans="1:11" ht="7.5" customHeight="1"/>
    <row r="6" spans="1:11" ht="6.75" customHeight="1">
      <c r="C6" s="3"/>
      <c r="D6" s="3"/>
      <c r="E6" s="3"/>
      <c r="F6" s="3"/>
      <c r="G6" s="3"/>
      <c r="H6" s="3"/>
      <c r="I6" s="3"/>
      <c r="J6" s="3"/>
      <c r="K6" s="3"/>
    </row>
    <row r="7" spans="1:11" ht="7.5" customHeight="1">
      <c r="C7" s="3"/>
      <c r="D7" s="3"/>
      <c r="E7" s="3"/>
      <c r="F7" s="3"/>
      <c r="G7" s="3"/>
      <c r="H7" s="3"/>
      <c r="I7" s="3"/>
      <c r="J7" s="3"/>
      <c r="K7" s="3"/>
    </row>
    <row r="8" spans="1:11" ht="5.25" customHeight="1">
      <c r="C8" s="3"/>
      <c r="D8" s="3"/>
      <c r="E8" s="3"/>
      <c r="F8" s="3"/>
      <c r="G8" s="3"/>
      <c r="H8" s="3"/>
      <c r="I8" s="3"/>
      <c r="J8" s="3"/>
      <c r="K8" s="3"/>
    </row>
    <row r="9" spans="1:11" ht="36">
      <c r="C9" s="55" t="s">
        <v>40</v>
      </c>
      <c r="D9" s="55" t="s">
        <v>100</v>
      </c>
      <c r="E9" s="55" t="s">
        <v>64</v>
      </c>
    </row>
    <row r="10" spans="1:11">
      <c r="B10" s="60">
        <v>1</v>
      </c>
      <c r="C10" s="12" t="s">
        <v>254</v>
      </c>
      <c r="D10" s="10">
        <v>45</v>
      </c>
      <c r="E10" s="11">
        <v>1.05</v>
      </c>
    </row>
    <row r="11" spans="1:11">
      <c r="B11" s="60">
        <v>2</v>
      </c>
      <c r="C11" s="12" t="s">
        <v>255</v>
      </c>
      <c r="D11" s="10">
        <v>41</v>
      </c>
      <c r="E11" s="11">
        <v>0.96</v>
      </c>
    </row>
    <row r="12" spans="1:11">
      <c r="B12" s="60">
        <v>3</v>
      </c>
      <c r="C12" s="12" t="s">
        <v>256</v>
      </c>
      <c r="D12" s="10">
        <v>15</v>
      </c>
      <c r="E12" s="11">
        <v>0.35</v>
      </c>
    </row>
    <row r="13" spans="1:11">
      <c r="B13" s="60">
        <v>4</v>
      </c>
      <c r="C13" s="12" t="s">
        <v>257</v>
      </c>
      <c r="D13" s="10">
        <v>7</v>
      </c>
      <c r="E13" s="11">
        <v>0.16</v>
      </c>
    </row>
    <row r="14" spans="1:11">
      <c r="B14" s="60">
        <v>5</v>
      </c>
      <c r="C14" s="12" t="s">
        <v>258</v>
      </c>
      <c r="D14" s="10">
        <v>10</v>
      </c>
      <c r="E14" s="11">
        <v>0.23</v>
      </c>
    </row>
    <row r="15" spans="1:11">
      <c r="B15" s="60">
        <v>6</v>
      </c>
      <c r="C15" s="12" t="s">
        <v>259</v>
      </c>
      <c r="D15" s="10">
        <v>18</v>
      </c>
      <c r="E15" s="11">
        <v>0.42</v>
      </c>
    </row>
    <row r="16" spans="1:11">
      <c r="B16" s="60">
        <v>7</v>
      </c>
      <c r="C16" s="12" t="s">
        <v>260</v>
      </c>
      <c r="D16" s="10">
        <v>41</v>
      </c>
      <c r="E16" s="11">
        <v>0.96</v>
      </c>
    </row>
    <row r="17" spans="2:5">
      <c r="B17" s="60">
        <v>8</v>
      </c>
      <c r="C17" s="12" t="s">
        <v>261</v>
      </c>
      <c r="D17" s="10">
        <v>26</v>
      </c>
      <c r="E17" s="11">
        <v>0.61</v>
      </c>
    </row>
    <row r="18" spans="2:5">
      <c r="B18" s="60">
        <v>9</v>
      </c>
      <c r="C18" s="12" t="s">
        <v>262</v>
      </c>
      <c r="D18" s="10">
        <v>10</v>
      </c>
      <c r="E18" s="11">
        <v>0.23</v>
      </c>
    </row>
    <row r="19" spans="2:5">
      <c r="B19" s="60">
        <v>10</v>
      </c>
      <c r="C19" s="12" t="s">
        <v>263</v>
      </c>
      <c r="D19" s="10">
        <v>50</v>
      </c>
      <c r="E19" s="11">
        <v>1.17</v>
      </c>
    </row>
    <row r="20" spans="2:5">
      <c r="B20" s="60">
        <v>11</v>
      </c>
      <c r="C20" s="12" t="s">
        <v>264</v>
      </c>
      <c r="D20" s="10">
        <v>24</v>
      </c>
      <c r="E20" s="11">
        <v>0.56000000000000005</v>
      </c>
    </row>
    <row r="21" spans="2:5">
      <c r="B21" s="60">
        <v>12</v>
      </c>
      <c r="C21" s="12" t="s">
        <v>265</v>
      </c>
      <c r="D21" s="10">
        <v>10</v>
      </c>
      <c r="E21" s="11">
        <v>0.23</v>
      </c>
    </row>
    <row r="22" spans="2:5">
      <c r="B22" s="60">
        <v>13</v>
      </c>
      <c r="C22" s="12" t="s">
        <v>266</v>
      </c>
      <c r="D22" s="10">
        <v>18</v>
      </c>
      <c r="E22" s="11">
        <v>0.42</v>
      </c>
    </row>
    <row r="23" spans="2:5">
      <c r="B23" s="60">
        <v>14</v>
      </c>
      <c r="C23" s="12" t="s">
        <v>267</v>
      </c>
      <c r="D23" s="10">
        <v>41</v>
      </c>
      <c r="E23" s="11">
        <v>0.96</v>
      </c>
    </row>
    <row r="24" spans="2:5">
      <c r="B24" s="60">
        <v>15</v>
      </c>
      <c r="C24" s="12" t="s">
        <v>268</v>
      </c>
      <c r="D24" s="10">
        <v>87</v>
      </c>
      <c r="E24" s="11">
        <v>2.04</v>
      </c>
    </row>
    <row r="25" spans="2:5">
      <c r="B25" s="60">
        <v>16</v>
      </c>
      <c r="C25" s="12" t="s">
        <v>269</v>
      </c>
      <c r="D25" s="10">
        <v>31</v>
      </c>
      <c r="E25" s="11">
        <v>0.73</v>
      </c>
    </row>
    <row r="26" spans="2:5">
      <c r="B26" s="60">
        <v>17</v>
      </c>
      <c r="C26" s="12" t="s">
        <v>270</v>
      </c>
      <c r="D26" s="10">
        <v>12</v>
      </c>
      <c r="E26" s="11">
        <v>0.28000000000000003</v>
      </c>
    </row>
    <row r="27" spans="2:5">
      <c r="B27" s="60">
        <v>18</v>
      </c>
      <c r="C27" s="12" t="s">
        <v>271</v>
      </c>
      <c r="D27" s="10">
        <v>12</v>
      </c>
      <c r="E27" s="11">
        <v>0.28000000000000003</v>
      </c>
    </row>
    <row r="28" spans="2:5">
      <c r="B28" s="60">
        <v>19</v>
      </c>
      <c r="C28" s="12" t="s">
        <v>272</v>
      </c>
      <c r="D28" s="10">
        <v>12</v>
      </c>
      <c r="E28" s="11">
        <v>0.28000000000000003</v>
      </c>
    </row>
    <row r="29" spans="2:5">
      <c r="B29" s="60">
        <v>20</v>
      </c>
      <c r="C29" s="12" t="s">
        <v>273</v>
      </c>
      <c r="D29" s="10">
        <v>13</v>
      </c>
      <c r="E29" s="11">
        <v>0.3</v>
      </c>
    </row>
    <row r="30" spans="2:5">
      <c r="B30" s="60">
        <v>21</v>
      </c>
      <c r="C30" s="12" t="s">
        <v>274</v>
      </c>
      <c r="D30" s="10">
        <v>45</v>
      </c>
      <c r="E30" s="11">
        <v>1.05</v>
      </c>
    </row>
    <row r="31" spans="2:5">
      <c r="B31" s="60">
        <v>22</v>
      </c>
      <c r="C31" s="12" t="s">
        <v>275</v>
      </c>
      <c r="D31" s="10">
        <v>94</v>
      </c>
      <c r="E31" s="11">
        <v>2.2000000000000002</v>
      </c>
    </row>
    <row r="32" spans="2:5">
      <c r="B32" s="60">
        <v>23</v>
      </c>
      <c r="C32" s="12" t="s">
        <v>276</v>
      </c>
      <c r="D32" s="10">
        <v>26</v>
      </c>
      <c r="E32" s="11">
        <v>0.61</v>
      </c>
    </row>
    <row r="33" spans="2:11" ht="24">
      <c r="B33" s="60">
        <v>24</v>
      </c>
      <c r="C33" s="12" t="s">
        <v>277</v>
      </c>
      <c r="D33" s="10">
        <v>31</v>
      </c>
      <c r="E33" s="11">
        <v>0.73</v>
      </c>
    </row>
    <row r="34" spans="2:11">
      <c r="B34" s="60">
        <v>25</v>
      </c>
      <c r="C34" s="12" t="s">
        <v>278</v>
      </c>
      <c r="D34" s="10">
        <v>17</v>
      </c>
      <c r="E34" s="11">
        <v>0.4</v>
      </c>
    </row>
    <row r="35" spans="2:11">
      <c r="B35" s="60">
        <v>26</v>
      </c>
      <c r="C35" s="12" t="s">
        <v>279</v>
      </c>
      <c r="D35" s="10">
        <v>1</v>
      </c>
      <c r="E35" s="11">
        <v>0.02</v>
      </c>
    </row>
    <row r="36" spans="2:11">
      <c r="C36" s="13" t="s">
        <v>69</v>
      </c>
      <c r="D36" s="14">
        <v>737</v>
      </c>
      <c r="E36" s="15">
        <v>17.23</v>
      </c>
    </row>
    <row r="37" spans="2:11" ht="6.75" customHeight="1">
      <c r="C37" s="3"/>
      <c r="D37" s="3"/>
      <c r="E37" s="3"/>
      <c r="F37" s="3"/>
      <c r="G37" s="3"/>
      <c r="H37" s="3"/>
      <c r="I37" s="3"/>
      <c r="J37" s="3"/>
      <c r="K37" s="3"/>
    </row>
    <row r="38" spans="2:11" s="5" customFormat="1" ht="6" customHeight="1">
      <c r="B38" s="60"/>
    </row>
    <row r="39" spans="2:11" s="5" customFormat="1" ht="12">
      <c r="B39" s="60"/>
      <c r="C39" s="92"/>
      <c r="D39" s="92"/>
      <c r="E39" s="92"/>
      <c r="F39" s="92"/>
      <c r="G39" s="92"/>
      <c r="H39" s="92"/>
    </row>
    <row r="40" spans="2:11" ht="7.5" customHeight="1"/>
  </sheetData>
  <mergeCells count="3">
    <mergeCell ref="C2:H2"/>
    <mergeCell ref="C39:H39"/>
    <mergeCell ref="C3:F3"/>
  </mergeCells>
  <conditionalFormatting sqref="D8:E8 D10:E37 D38:K38">
    <cfRule type="cellIs" dxfId="4" priority="213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75" fitToHeight="6" orientation="landscape" r:id="rId1"/>
  <headerFooter>
    <oddHeader>&amp;C&amp;8str. &amp;P / &amp;N&amp;R&amp;8&amp;A&amp;L&amp;7Pekao PPK 2020 Spokojne Jutro   (subfundusz w Pekao PPK SFIO)</oddHeader>
    <oddFooter>&amp;C&amp;8s. &amp;P / &amp;N TAB&amp;R12/31/2024&amp;L&amp;7Sprawozdanie roczne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Arkusz5">
    <tabColor indexed="10"/>
    <pageSetUpPr fitToPage="1"/>
  </sheetPr>
  <dimension ref="A1:K31"/>
  <sheetViews>
    <sheetView showGridLines="0" workbookViewId="0">
      <pane xSplit="2" ySplit="11" topLeftCell="C17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defaultColWidth="0" defaultRowHeight="14.25" outlineLevelCol="1"/>
  <cols>
    <col min="1" max="1" width="0.625" customWidth="1"/>
    <col min="2" max="2" width="63.625" customWidth="1"/>
    <col min="3" max="4" width="15.5" customWidth="1"/>
    <col min="5" max="6" width="15.5" hidden="1" customWidth="1" outlineLevel="1"/>
    <col min="7" max="7" width="1.375" customWidth="1" collapsed="1"/>
    <col min="8" max="9" width="3.625" customWidth="1"/>
    <col min="10" max="10" width="0" hidden="1" customWidth="1"/>
    <col min="12" max="16384" width="9" hidden="1"/>
  </cols>
  <sheetData>
    <row r="1" spans="1:6" s="112" customFormat="1" ht="24" customHeight="1">
      <c r="A1" s="111"/>
      <c r="B1" s="111"/>
    </row>
    <row r="2" spans="1:6" ht="47.25" customHeight="1">
      <c r="B2" s="84" t="s">
        <v>296</v>
      </c>
      <c r="C2" s="84"/>
      <c r="D2" s="84"/>
    </row>
    <row r="3" spans="1:6">
      <c r="B3" s="91" t="s">
        <v>297</v>
      </c>
      <c r="C3" s="91"/>
      <c r="D3" s="91"/>
      <c r="E3" s="91"/>
    </row>
    <row r="4" spans="1:6" ht="6" customHeight="1">
      <c r="B4" s="59"/>
      <c r="C4" s="59"/>
      <c r="D4" s="59"/>
      <c r="E4" s="59"/>
    </row>
    <row r="5" spans="1:6" ht="15">
      <c r="B5" s="71" t="s">
        <v>45</v>
      </c>
      <c r="C5" s="95" t="s">
        <v>1</v>
      </c>
      <c r="D5" s="96"/>
      <c r="E5" s="96"/>
      <c r="F5" s="96"/>
    </row>
    <row r="6" spans="1:6" ht="25.5" customHeight="1">
      <c r="C6" s="94" t="s">
        <v>2</v>
      </c>
      <c r="D6" s="94"/>
    </row>
    <row r="7" spans="1:6">
      <c r="B7" s="63"/>
      <c r="C7" s="56">
        <v>45657</v>
      </c>
      <c r="D7" s="56">
        <v>45291</v>
      </c>
    </row>
    <row r="8" spans="1:6">
      <c r="B8" s="20" t="s">
        <v>46</v>
      </c>
      <c r="C8" s="38">
        <v>4268</v>
      </c>
      <c r="D8" s="38">
        <v>3049</v>
      </c>
    </row>
    <row r="9" spans="1:6">
      <c r="B9" s="21" t="s">
        <v>47</v>
      </c>
      <c r="C9" s="34">
        <v>88</v>
      </c>
      <c r="D9" s="34">
        <v>78</v>
      </c>
    </row>
    <row r="10" spans="1:6">
      <c r="B10" s="21" t="s">
        <v>48</v>
      </c>
      <c r="C10" s="34">
        <v>0</v>
      </c>
      <c r="D10" s="34">
        <v>0</v>
      </c>
    </row>
    <row r="11" spans="1:6">
      <c r="B11" s="21" t="s">
        <v>49</v>
      </c>
      <c r="C11" s="34">
        <v>0</v>
      </c>
      <c r="D11" s="34">
        <v>0</v>
      </c>
    </row>
    <row r="12" spans="1:6">
      <c r="B12" s="21" t="s">
        <v>50</v>
      </c>
      <c r="C12" s="34">
        <v>2325</v>
      </c>
      <c r="D12" s="34">
        <v>1620</v>
      </c>
    </row>
    <row r="13" spans="1:6">
      <c r="B13" s="21" t="s">
        <v>51</v>
      </c>
      <c r="C13" s="34">
        <v>1855</v>
      </c>
      <c r="D13" s="34">
        <v>1351</v>
      </c>
    </row>
    <row r="14" spans="1:6">
      <c r="B14" s="21" t="s">
        <v>52</v>
      </c>
      <c r="C14" s="34">
        <v>0</v>
      </c>
      <c r="D14" s="34">
        <v>0</v>
      </c>
    </row>
    <row r="15" spans="1:6">
      <c r="B15" s="20" t="s">
        <v>53</v>
      </c>
      <c r="C15" s="38">
        <v>18</v>
      </c>
      <c r="D15" s="38">
        <v>13</v>
      </c>
    </row>
    <row r="16" spans="1:6">
      <c r="B16" s="20" t="s">
        <v>54</v>
      </c>
      <c r="C16" s="38">
        <v>4250</v>
      </c>
      <c r="D16" s="38">
        <v>3036</v>
      </c>
    </row>
    <row r="17" spans="2:4">
      <c r="B17" s="20" t="s">
        <v>55</v>
      </c>
      <c r="C17" s="38">
        <v>3697</v>
      </c>
      <c r="D17" s="38">
        <v>2709</v>
      </c>
    </row>
    <row r="18" spans="2:4">
      <c r="B18" s="21" t="s">
        <v>56</v>
      </c>
      <c r="C18" s="34">
        <v>6126</v>
      </c>
      <c r="D18" s="34">
        <v>4123</v>
      </c>
    </row>
    <row r="19" spans="2:4">
      <c r="B19" s="21" t="s">
        <v>57</v>
      </c>
      <c r="C19" s="34">
        <v>-2429</v>
      </c>
      <c r="D19" s="34">
        <v>-1414</v>
      </c>
    </row>
    <row r="20" spans="2:4">
      <c r="B20" s="20" t="s">
        <v>58</v>
      </c>
      <c r="C20" s="38">
        <v>527</v>
      </c>
      <c r="D20" s="38">
        <v>294</v>
      </c>
    </row>
    <row r="21" spans="2:4">
      <c r="B21" s="21" t="s">
        <v>59</v>
      </c>
      <c r="C21" s="34">
        <v>492</v>
      </c>
      <c r="D21" s="34">
        <v>279</v>
      </c>
    </row>
    <row r="22" spans="2:4">
      <c r="B22" s="21" t="s">
        <v>60</v>
      </c>
      <c r="C22" s="34">
        <v>35</v>
      </c>
      <c r="D22" s="34">
        <v>15</v>
      </c>
    </row>
    <row r="23" spans="2:4">
      <c r="B23" s="20" t="s">
        <v>61</v>
      </c>
      <c r="C23" s="38">
        <v>26</v>
      </c>
      <c r="D23" s="38">
        <v>33</v>
      </c>
    </row>
    <row r="24" spans="2:4">
      <c r="B24" s="20" t="s">
        <v>62</v>
      </c>
      <c r="C24" s="38">
        <v>4250</v>
      </c>
      <c r="D24" s="38">
        <v>3036</v>
      </c>
    </row>
    <row r="25" spans="2:4">
      <c r="B25" s="20"/>
      <c r="C25" s="39"/>
      <c r="D25" s="39"/>
    </row>
    <row r="26" spans="2:4">
      <c r="B26" s="22" t="s">
        <v>63</v>
      </c>
      <c r="C26" s="40">
        <v>334304.62300000002</v>
      </c>
      <c r="D26" s="40">
        <v>254501.073</v>
      </c>
    </row>
    <row r="27" spans="2:4">
      <c r="B27" s="21" t="s">
        <v>18</v>
      </c>
      <c r="C27" s="40">
        <v>334304.62300000002</v>
      </c>
      <c r="D27" s="40">
        <v>254501.073</v>
      </c>
    </row>
    <row r="28" spans="2:4">
      <c r="B28" s="22" t="s">
        <v>41</v>
      </c>
      <c r="C28" s="41">
        <v>12.71</v>
      </c>
      <c r="D28" s="42">
        <v>11.93</v>
      </c>
    </row>
    <row r="29" spans="2:4">
      <c r="B29" s="21" t="s">
        <v>18</v>
      </c>
      <c r="C29" s="42">
        <v>12.71</v>
      </c>
      <c r="D29" s="42">
        <v>11.93</v>
      </c>
    </row>
    <row r="30" spans="2:4" ht="3.75" customHeight="1">
      <c r="B30" s="93"/>
      <c r="C30" s="93"/>
      <c r="D30" s="93"/>
    </row>
    <row r="31" spans="2:4" ht="6.75" customHeight="1"/>
  </sheetData>
  <mergeCells count="5">
    <mergeCell ref="B2:D2"/>
    <mergeCell ref="B30:D30"/>
    <mergeCell ref="C6:D6"/>
    <mergeCell ref="B3:E3"/>
    <mergeCell ref="C5:F5"/>
  </mergeCells>
  <conditionalFormatting sqref="C6:F6 C8:F30">
    <cfRule type="cellIs" dxfId="3" priority="213" operator="equal">
      <formula>0</formula>
    </cfRule>
    <cfRule type="cellIs" dxfId="2" priority="214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83" fitToHeight="6" orientation="portrait" r:id="rId1"/>
  <headerFooter>
    <oddHeader>&amp;C&amp;8str. &amp;P / &amp;N&amp;R&amp;8&amp;A&amp;L&amp;7Pekao PPK 2020 Spokojne Jutro   (subfundusz w Pekao PPK SFIO)</oddHeader>
    <oddFooter>&amp;C&amp;8s. &amp;P / &amp;N TAB&amp;R12/31/2024&amp;L&amp;7Sprawozdanie roczne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Arkusz6">
    <tabColor indexed="10"/>
    <pageSetUpPr fitToPage="1"/>
  </sheetPr>
  <dimension ref="A1:M43"/>
  <sheetViews>
    <sheetView showGridLines="0" workbookViewId="0">
      <pane xSplit="2" ySplit="11" topLeftCell="C39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defaultColWidth="0" defaultRowHeight="14.25" outlineLevelCol="1"/>
  <cols>
    <col min="1" max="1" width="0.625" customWidth="1"/>
    <col min="2" max="2" width="53.125" customWidth="1"/>
    <col min="3" max="4" width="11.125" customWidth="1"/>
    <col min="5" max="6" width="11.125" hidden="1" customWidth="1" outlineLevel="1"/>
    <col min="7" max="7" width="1.25" customWidth="1" collapsed="1"/>
    <col min="8" max="9" width="3.625" customWidth="1"/>
    <col min="10" max="12" width="0" hidden="1" customWidth="1"/>
    <col min="14" max="16384" width="9" hidden="1"/>
  </cols>
  <sheetData>
    <row r="1" spans="1:6" s="112" customFormat="1" ht="21" customHeight="1">
      <c r="A1" s="111"/>
      <c r="B1" s="111"/>
    </row>
    <row r="2" spans="1:6" ht="47.25" customHeight="1">
      <c r="B2" s="84" t="s">
        <v>296</v>
      </c>
      <c r="C2" s="84"/>
      <c r="D2" s="84"/>
    </row>
    <row r="3" spans="1:6">
      <c r="B3" s="91" t="s">
        <v>297</v>
      </c>
      <c r="C3" s="91"/>
      <c r="D3" s="91"/>
    </row>
    <row r="4" spans="1:6" ht="4.5" customHeight="1">
      <c r="B4" s="59"/>
      <c r="C4" s="59"/>
      <c r="D4" s="59"/>
    </row>
    <row r="5" spans="1:6" ht="15">
      <c r="B5" s="71" t="s">
        <v>72</v>
      </c>
      <c r="C5" s="95" t="s">
        <v>3</v>
      </c>
      <c r="D5" s="96"/>
      <c r="E5" s="96"/>
      <c r="F5" s="96"/>
    </row>
    <row r="6" spans="1:6" ht="27.75" customHeight="1">
      <c r="C6" s="94" t="s">
        <v>4</v>
      </c>
      <c r="D6" s="94"/>
    </row>
    <row r="7" spans="1:6" ht="24">
      <c r="B7" s="62"/>
      <c r="C7" s="57" t="s">
        <v>73</v>
      </c>
      <c r="D7" s="57" t="s">
        <v>74</v>
      </c>
    </row>
    <row r="8" spans="1:6">
      <c r="B8" s="7" t="s">
        <v>75</v>
      </c>
      <c r="C8" s="36">
        <v>230</v>
      </c>
      <c r="D8" s="36">
        <v>198</v>
      </c>
    </row>
    <row r="9" spans="1:6">
      <c r="B9" s="23" t="s">
        <v>6</v>
      </c>
      <c r="C9" s="43">
        <v>0</v>
      </c>
      <c r="D9" s="43">
        <v>0</v>
      </c>
    </row>
    <row r="10" spans="1:6">
      <c r="B10" s="23" t="s">
        <v>76</v>
      </c>
      <c r="C10" s="43">
        <v>229</v>
      </c>
      <c r="D10" s="43">
        <v>197</v>
      </c>
    </row>
    <row r="11" spans="1:6">
      <c r="B11" s="23" t="s">
        <v>77</v>
      </c>
      <c r="C11" s="43">
        <v>0</v>
      </c>
      <c r="D11" s="43">
        <v>0</v>
      </c>
    </row>
    <row r="12" spans="1:6">
      <c r="B12" s="23" t="s">
        <v>78</v>
      </c>
      <c r="C12" s="43">
        <v>0</v>
      </c>
      <c r="D12" s="43">
        <v>0</v>
      </c>
    </row>
    <row r="13" spans="1:6">
      <c r="B13" s="23" t="s">
        <v>68</v>
      </c>
      <c r="C13" s="43">
        <v>1</v>
      </c>
      <c r="D13" s="43">
        <v>1</v>
      </c>
    </row>
    <row r="14" spans="1:6">
      <c r="B14" s="7" t="s">
        <v>79</v>
      </c>
      <c r="C14" s="36">
        <v>53</v>
      </c>
      <c r="D14" s="36">
        <v>45</v>
      </c>
    </row>
    <row r="15" spans="1:6">
      <c r="B15" s="23" t="s">
        <v>80</v>
      </c>
      <c r="C15" s="43">
        <v>9</v>
      </c>
      <c r="D15" s="43">
        <v>6</v>
      </c>
    </row>
    <row r="16" spans="1:6">
      <c r="B16" s="24" t="s">
        <v>81</v>
      </c>
      <c r="C16" s="43">
        <v>5</v>
      </c>
      <c r="D16" s="43">
        <v>4</v>
      </c>
    </row>
    <row r="17" spans="2:4">
      <c r="B17" s="24" t="s">
        <v>82</v>
      </c>
      <c r="C17" s="43">
        <v>4</v>
      </c>
      <c r="D17" s="43">
        <v>2</v>
      </c>
    </row>
    <row r="18" spans="2:4">
      <c r="B18" s="23" t="s">
        <v>83</v>
      </c>
      <c r="C18" s="43">
        <v>0</v>
      </c>
      <c r="D18" s="43">
        <v>0</v>
      </c>
    </row>
    <row r="19" spans="2:4">
      <c r="B19" s="23" t="s">
        <v>7</v>
      </c>
      <c r="C19" s="43">
        <v>40</v>
      </c>
      <c r="D19" s="43">
        <v>36</v>
      </c>
    </row>
    <row r="20" spans="2:4">
      <c r="B20" s="23" t="s">
        <v>67</v>
      </c>
      <c r="C20" s="43">
        <v>4</v>
      </c>
      <c r="D20" s="43">
        <v>3</v>
      </c>
    </row>
    <row r="21" spans="2:4">
      <c r="B21" s="23" t="s">
        <v>66</v>
      </c>
      <c r="C21" s="43">
        <v>0</v>
      </c>
      <c r="D21" s="43">
        <v>0</v>
      </c>
    </row>
    <row r="22" spans="2:4">
      <c r="B22" s="23" t="s">
        <v>84</v>
      </c>
      <c r="C22" s="43">
        <v>0</v>
      </c>
      <c r="D22" s="43">
        <v>0</v>
      </c>
    </row>
    <row r="23" spans="2:4">
      <c r="B23" s="23" t="s">
        <v>85</v>
      </c>
      <c r="C23" s="43">
        <v>0</v>
      </c>
      <c r="D23" s="43">
        <v>0</v>
      </c>
    </row>
    <row r="24" spans="2:4">
      <c r="B24" s="23" t="s">
        <v>86</v>
      </c>
      <c r="C24" s="43">
        <v>0</v>
      </c>
      <c r="D24" s="43">
        <v>0</v>
      </c>
    </row>
    <row r="25" spans="2:4">
      <c r="B25" s="23" t="s">
        <v>87</v>
      </c>
      <c r="C25" s="43">
        <v>0</v>
      </c>
      <c r="D25" s="43">
        <v>0</v>
      </c>
    </row>
    <row r="26" spans="2:4">
      <c r="B26" s="23" t="s">
        <v>8</v>
      </c>
      <c r="C26" s="43">
        <v>0</v>
      </c>
      <c r="D26" s="43">
        <v>0</v>
      </c>
    </row>
    <row r="27" spans="2:4">
      <c r="B27" s="23" t="s">
        <v>88</v>
      </c>
      <c r="C27" s="43">
        <v>0</v>
      </c>
      <c r="D27" s="43">
        <v>0</v>
      </c>
    </row>
    <row r="28" spans="2:4">
      <c r="B28" s="23" t="s">
        <v>9</v>
      </c>
      <c r="C28" s="43">
        <v>0</v>
      </c>
      <c r="D28" s="43">
        <v>0</v>
      </c>
    </row>
    <row r="29" spans="2:4">
      <c r="B29" s="23" t="s">
        <v>68</v>
      </c>
      <c r="C29" s="43">
        <v>0</v>
      </c>
      <c r="D29" s="43">
        <v>0</v>
      </c>
    </row>
    <row r="30" spans="2:4">
      <c r="B30" s="7" t="s">
        <v>89</v>
      </c>
      <c r="C30" s="36">
        <v>36</v>
      </c>
      <c r="D30" s="36">
        <v>34</v>
      </c>
    </row>
    <row r="31" spans="2:4">
      <c r="B31" s="7" t="s">
        <v>90</v>
      </c>
      <c r="C31" s="36">
        <v>17</v>
      </c>
      <c r="D31" s="36">
        <v>11</v>
      </c>
    </row>
    <row r="32" spans="2:4">
      <c r="B32" s="7" t="s">
        <v>91</v>
      </c>
      <c r="C32" s="36">
        <v>213</v>
      </c>
      <c r="D32" s="36">
        <v>187</v>
      </c>
    </row>
    <row r="33" spans="2:6">
      <c r="B33" s="7" t="s">
        <v>92</v>
      </c>
      <c r="C33" s="36">
        <v>13</v>
      </c>
      <c r="D33" s="36">
        <v>48</v>
      </c>
    </row>
    <row r="34" spans="2:6">
      <c r="B34" s="23" t="s">
        <v>93</v>
      </c>
      <c r="C34" s="43">
        <v>20</v>
      </c>
      <c r="D34" s="43">
        <v>21</v>
      </c>
    </row>
    <row r="35" spans="2:6">
      <c r="B35" s="23" t="s">
        <v>94</v>
      </c>
      <c r="C35" s="43">
        <v>-7</v>
      </c>
      <c r="D35" s="43">
        <v>27</v>
      </c>
    </row>
    <row r="36" spans="2:6">
      <c r="B36" s="24" t="s">
        <v>95</v>
      </c>
      <c r="C36" s="43">
        <v>0</v>
      </c>
      <c r="D36" s="43">
        <v>0</v>
      </c>
    </row>
    <row r="37" spans="2:6">
      <c r="B37" s="7" t="s">
        <v>96</v>
      </c>
      <c r="C37" s="36">
        <v>226</v>
      </c>
      <c r="D37" s="36">
        <v>235</v>
      </c>
    </row>
    <row r="38" spans="2:6">
      <c r="B38" s="7" t="s">
        <v>97</v>
      </c>
      <c r="C38" s="36">
        <v>0</v>
      </c>
      <c r="D38" s="36">
        <v>0</v>
      </c>
    </row>
    <row r="39" spans="2:6" ht="6.75" customHeight="1">
      <c r="B39" s="31"/>
      <c r="C39" s="44"/>
      <c r="D39" s="44"/>
      <c r="E39" s="44"/>
      <c r="F39" s="44"/>
    </row>
    <row r="40" spans="2:6">
      <c r="B40" s="22" t="s">
        <v>295</v>
      </c>
      <c r="C40" s="41">
        <v>0.78</v>
      </c>
      <c r="D40" s="41">
        <v>1.05</v>
      </c>
    </row>
    <row r="41" spans="2:6">
      <c r="B41" s="24" t="s">
        <v>18</v>
      </c>
      <c r="C41" s="45">
        <v>0.78</v>
      </c>
      <c r="D41" s="45">
        <v>1.05</v>
      </c>
    </row>
    <row r="42" spans="2:6" s="6" customFormat="1" ht="4.5" customHeight="1">
      <c r="B42" s="97"/>
      <c r="C42" s="97"/>
      <c r="D42" s="97"/>
    </row>
    <row r="43" spans="2:6" ht="6.75" customHeight="1"/>
  </sheetData>
  <mergeCells count="5">
    <mergeCell ref="B2:D2"/>
    <mergeCell ref="B42:D42"/>
    <mergeCell ref="C6:D6"/>
    <mergeCell ref="B3:D3"/>
    <mergeCell ref="C5:F5"/>
  </mergeCells>
  <conditionalFormatting sqref="C8:F42">
    <cfRule type="cellIs" dxfId="1" priority="213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fitToHeight="6" orientation="portrait" r:id="rId1"/>
  <headerFooter>
    <oddHeader>&amp;C&amp;8str. &amp;P / &amp;N&amp;R&amp;8&amp;A&amp;L&amp;7Pekao PPK 2020 Spokojne Jutro   (subfundusz w Pekao PPK SFIO)</oddHeader>
    <oddFooter>&amp;C&amp;8s. &amp;P / &amp;N TAB&amp;R12/31/2024&amp;L&amp;7Sprawozdanie roczne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Arkusz7">
    <tabColor indexed="10"/>
    <pageSetUpPr fitToPage="1"/>
  </sheetPr>
  <dimension ref="A1:O61"/>
  <sheetViews>
    <sheetView showGridLines="0" workbookViewId="0">
      <pane xSplit="2" ySplit="11" topLeftCell="C15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defaultColWidth="0" defaultRowHeight="14.25" outlineLevelCol="1"/>
  <cols>
    <col min="1" max="1" width="0.625" customWidth="1"/>
    <col min="2" max="2" width="44.375" customWidth="1"/>
    <col min="3" max="6" width="11" customWidth="1"/>
    <col min="7" max="10" width="11" hidden="1" customWidth="1" outlineLevel="1"/>
    <col min="11" max="11" width="0.5" customWidth="1" collapsed="1"/>
    <col min="12" max="13" width="3.625" customWidth="1"/>
    <col min="14" max="14" width="0" hidden="1" customWidth="1"/>
    <col min="16" max="16384" width="9" hidden="1"/>
  </cols>
  <sheetData>
    <row r="1" spans="1:10" s="112" customFormat="1">
      <c r="A1" s="111"/>
      <c r="B1" s="111"/>
    </row>
    <row r="2" spans="1:10" ht="51.75" customHeight="1">
      <c r="B2" s="84" t="s">
        <v>296</v>
      </c>
      <c r="C2" s="84"/>
      <c r="D2" s="84"/>
      <c r="E2" s="84"/>
      <c r="F2" s="84"/>
    </row>
    <row r="3" spans="1:10">
      <c r="B3" s="91" t="s">
        <v>297</v>
      </c>
      <c r="C3" s="91"/>
      <c r="D3" s="91"/>
      <c r="E3" s="91"/>
    </row>
    <row r="4" spans="1:10" ht="3" customHeight="1">
      <c r="B4" s="59"/>
      <c r="C4" s="59"/>
      <c r="D4" s="59"/>
      <c r="E4" s="59"/>
    </row>
    <row r="5" spans="1:10" ht="15">
      <c r="B5" s="71" t="s">
        <v>101</v>
      </c>
      <c r="C5" s="108"/>
      <c r="D5" s="109"/>
      <c r="E5" s="109"/>
      <c r="F5" s="109"/>
      <c r="G5" s="109"/>
      <c r="H5" s="109"/>
      <c r="I5" s="109"/>
      <c r="J5" s="109"/>
    </row>
    <row r="6" spans="1:10" ht="34.5" customHeight="1">
      <c r="C6" s="94" t="s">
        <v>2</v>
      </c>
      <c r="D6" s="94"/>
      <c r="E6" s="94"/>
      <c r="F6" s="94"/>
    </row>
    <row r="7" spans="1:10">
      <c r="B7" s="64"/>
      <c r="C7" s="110" t="s">
        <v>73</v>
      </c>
      <c r="D7" s="110"/>
      <c r="E7" s="110" t="s">
        <v>74</v>
      </c>
      <c r="F7" s="110"/>
      <c r="G7" s="89"/>
      <c r="H7" s="89"/>
      <c r="I7" s="89"/>
      <c r="J7" s="89"/>
    </row>
    <row r="8" spans="1:10">
      <c r="B8" s="9" t="s">
        <v>22</v>
      </c>
      <c r="C8" s="105"/>
      <c r="D8" s="105"/>
      <c r="E8" s="105"/>
      <c r="F8" s="105"/>
      <c r="G8" s="105"/>
      <c r="H8" s="105"/>
      <c r="I8" s="105"/>
      <c r="J8" s="105"/>
    </row>
    <row r="9" spans="1:10" ht="24">
      <c r="B9" s="9" t="s">
        <v>102</v>
      </c>
      <c r="C9" s="105">
        <v>3036</v>
      </c>
      <c r="D9" s="105"/>
      <c r="E9" s="105">
        <v>1908</v>
      </c>
      <c r="F9" s="105"/>
      <c r="G9" s="89"/>
      <c r="H9" s="89"/>
      <c r="I9" s="89"/>
      <c r="J9" s="89"/>
    </row>
    <row r="10" spans="1:10">
      <c r="B10" s="9" t="s">
        <v>103</v>
      </c>
      <c r="C10" s="105">
        <v>226</v>
      </c>
      <c r="D10" s="105"/>
      <c r="E10" s="105">
        <v>235</v>
      </c>
      <c r="F10" s="105"/>
      <c r="G10" s="89"/>
      <c r="H10" s="89"/>
      <c r="I10" s="89"/>
      <c r="J10" s="89"/>
    </row>
    <row r="11" spans="1:10">
      <c r="B11" s="12" t="s">
        <v>104</v>
      </c>
      <c r="C11" s="105">
        <v>213</v>
      </c>
      <c r="D11" s="105"/>
      <c r="E11" s="105">
        <v>187</v>
      </c>
      <c r="F11" s="105"/>
      <c r="G11" s="89"/>
      <c r="H11" s="89"/>
      <c r="I11" s="89"/>
      <c r="J11" s="89"/>
    </row>
    <row r="12" spans="1:10">
      <c r="B12" s="12" t="s">
        <v>105</v>
      </c>
      <c r="C12" s="105">
        <v>20</v>
      </c>
      <c r="D12" s="105"/>
      <c r="E12" s="105">
        <v>21</v>
      </c>
      <c r="F12" s="105"/>
      <c r="G12" s="89"/>
      <c r="H12" s="89"/>
      <c r="I12" s="89"/>
      <c r="J12" s="89"/>
    </row>
    <row r="13" spans="1:10" ht="24">
      <c r="B13" s="12" t="s">
        <v>106</v>
      </c>
      <c r="C13" s="105">
        <v>-7</v>
      </c>
      <c r="D13" s="105"/>
      <c r="E13" s="105">
        <v>27</v>
      </c>
      <c r="F13" s="105"/>
      <c r="G13" s="89"/>
      <c r="H13" s="89"/>
      <c r="I13" s="89"/>
      <c r="J13" s="89"/>
    </row>
    <row r="14" spans="1:10">
      <c r="B14" s="9" t="s">
        <v>107</v>
      </c>
      <c r="C14" s="105">
        <v>226</v>
      </c>
      <c r="D14" s="105"/>
      <c r="E14" s="105">
        <v>235</v>
      </c>
      <c r="F14" s="105"/>
      <c r="G14" s="89"/>
      <c r="H14" s="89"/>
      <c r="I14" s="89"/>
      <c r="J14" s="89"/>
    </row>
    <row r="15" spans="1:10">
      <c r="B15" s="9" t="s">
        <v>108</v>
      </c>
      <c r="C15" s="105">
        <v>0</v>
      </c>
      <c r="D15" s="105"/>
      <c r="E15" s="105">
        <v>0</v>
      </c>
      <c r="F15" s="105"/>
      <c r="G15" s="89"/>
      <c r="H15" s="89"/>
      <c r="I15" s="89"/>
      <c r="J15" s="89"/>
    </row>
    <row r="16" spans="1:10">
      <c r="B16" s="12" t="s">
        <v>109</v>
      </c>
      <c r="C16" s="105">
        <v>0</v>
      </c>
      <c r="D16" s="105"/>
      <c r="E16" s="105">
        <v>0</v>
      </c>
      <c r="F16" s="105"/>
      <c r="G16" s="89"/>
      <c r="H16" s="89"/>
      <c r="I16" s="89"/>
      <c r="J16" s="89"/>
    </row>
    <row r="17" spans="2:10">
      <c r="B17" s="12" t="s">
        <v>110</v>
      </c>
      <c r="C17" s="105">
        <v>0</v>
      </c>
      <c r="D17" s="105"/>
      <c r="E17" s="105">
        <v>0</v>
      </c>
      <c r="F17" s="105"/>
      <c r="G17" s="89"/>
      <c r="H17" s="89"/>
      <c r="I17" s="89"/>
      <c r="J17" s="89"/>
    </row>
    <row r="18" spans="2:10">
      <c r="B18" s="12" t="s">
        <v>111</v>
      </c>
      <c r="C18" s="105">
        <v>0</v>
      </c>
      <c r="D18" s="105"/>
      <c r="E18" s="105">
        <v>0</v>
      </c>
      <c r="F18" s="105"/>
      <c r="G18" s="89"/>
      <c r="H18" s="89"/>
      <c r="I18" s="89"/>
      <c r="J18" s="89"/>
    </row>
    <row r="19" spans="2:10">
      <c r="B19" s="9" t="s">
        <v>112</v>
      </c>
      <c r="C19" s="105">
        <v>988</v>
      </c>
      <c r="D19" s="105"/>
      <c r="E19" s="105">
        <v>893</v>
      </c>
      <c r="F19" s="105"/>
      <c r="G19" s="89"/>
      <c r="H19" s="89"/>
      <c r="I19" s="89"/>
      <c r="J19" s="89"/>
    </row>
    <row r="20" spans="2:10">
      <c r="B20" s="12" t="s">
        <v>113</v>
      </c>
      <c r="C20" s="105">
        <v>2003</v>
      </c>
      <c r="D20" s="105"/>
      <c r="E20" s="105">
        <v>1630</v>
      </c>
      <c r="F20" s="105"/>
      <c r="G20" s="89"/>
      <c r="H20" s="89"/>
      <c r="I20" s="89"/>
      <c r="J20" s="89"/>
    </row>
    <row r="21" spans="2:10">
      <c r="B21" s="12" t="s">
        <v>114</v>
      </c>
      <c r="C21" s="105">
        <v>-1015</v>
      </c>
      <c r="D21" s="105"/>
      <c r="E21" s="105">
        <v>-737</v>
      </c>
      <c r="F21" s="105"/>
      <c r="G21" s="89"/>
      <c r="H21" s="89"/>
      <c r="I21" s="89"/>
      <c r="J21" s="89"/>
    </row>
    <row r="22" spans="2:10" ht="24">
      <c r="B22" s="9" t="s">
        <v>115</v>
      </c>
      <c r="C22" s="105">
        <v>1214</v>
      </c>
      <c r="D22" s="105"/>
      <c r="E22" s="105">
        <v>1128</v>
      </c>
      <c r="F22" s="105"/>
      <c r="G22" s="89"/>
      <c r="H22" s="89"/>
      <c r="I22" s="89"/>
      <c r="J22" s="89"/>
    </row>
    <row r="23" spans="2:10">
      <c r="B23" s="9" t="s">
        <v>116</v>
      </c>
      <c r="C23" s="105">
        <v>4250</v>
      </c>
      <c r="D23" s="105"/>
      <c r="E23" s="105">
        <v>3036</v>
      </c>
      <c r="F23" s="105"/>
      <c r="G23" s="89"/>
      <c r="H23" s="89"/>
      <c r="I23" s="89"/>
      <c r="J23" s="89"/>
    </row>
    <row r="24" spans="2:10">
      <c r="B24" s="9" t="s">
        <v>117</v>
      </c>
      <c r="C24" s="105">
        <v>3604</v>
      </c>
      <c r="D24" s="105"/>
      <c r="E24" s="105">
        <v>2618</v>
      </c>
      <c r="F24" s="105"/>
      <c r="G24" s="89"/>
      <c r="H24" s="89"/>
      <c r="I24" s="89"/>
      <c r="J24" s="89"/>
    </row>
    <row r="25" spans="2:10">
      <c r="B25" s="13" t="s">
        <v>280</v>
      </c>
      <c r="C25" s="104"/>
      <c r="D25" s="104"/>
      <c r="E25" s="104"/>
      <c r="F25" s="104"/>
      <c r="G25" s="89"/>
      <c r="H25" s="89"/>
      <c r="I25" s="89"/>
      <c r="J25" s="89"/>
    </row>
    <row r="26" spans="2:10" ht="24">
      <c r="B26" s="9" t="s">
        <v>281</v>
      </c>
      <c r="C26" s="104"/>
      <c r="D26" s="104"/>
      <c r="E26" s="104"/>
      <c r="F26" s="104"/>
      <c r="G26" s="89"/>
      <c r="H26" s="89"/>
      <c r="I26" s="89"/>
      <c r="J26" s="89"/>
    </row>
    <row r="27" spans="2:10">
      <c r="B27" s="12" t="s">
        <v>18</v>
      </c>
      <c r="C27" s="104"/>
      <c r="D27" s="104"/>
      <c r="E27" s="104"/>
      <c r="F27" s="104"/>
      <c r="G27" s="89"/>
      <c r="H27" s="89"/>
      <c r="I27" s="89"/>
      <c r="J27" s="89"/>
    </row>
    <row r="28" spans="2:10">
      <c r="B28" s="19" t="s">
        <v>282</v>
      </c>
      <c r="C28" s="104">
        <v>162307.93799999999</v>
      </c>
      <c r="D28" s="104"/>
      <c r="E28" s="104">
        <v>143237.96</v>
      </c>
      <c r="F28" s="104"/>
      <c r="G28" s="89"/>
      <c r="H28" s="89"/>
      <c r="I28" s="89"/>
      <c r="J28" s="89"/>
    </row>
    <row r="29" spans="2:10">
      <c r="B29" s="19" t="s">
        <v>283</v>
      </c>
      <c r="C29" s="104">
        <v>82504.388000000006</v>
      </c>
      <c r="D29" s="104"/>
      <c r="E29" s="104">
        <v>64055.165999999997</v>
      </c>
      <c r="F29" s="104"/>
      <c r="G29" s="89"/>
      <c r="H29" s="89"/>
      <c r="I29" s="89"/>
      <c r="J29" s="89"/>
    </row>
    <row r="30" spans="2:10">
      <c r="B30" s="19" t="s">
        <v>284</v>
      </c>
      <c r="C30" s="104">
        <v>79803.55</v>
      </c>
      <c r="D30" s="104"/>
      <c r="E30" s="104">
        <v>79182.793999999994</v>
      </c>
      <c r="F30" s="104"/>
      <c r="G30" s="89"/>
      <c r="H30" s="89"/>
      <c r="I30" s="89"/>
      <c r="J30" s="89"/>
    </row>
    <row r="31" spans="2:10" ht="24">
      <c r="B31" s="9" t="s">
        <v>285</v>
      </c>
      <c r="C31" s="104"/>
      <c r="D31" s="104"/>
      <c r="E31" s="104"/>
      <c r="F31" s="104"/>
      <c r="G31" s="89"/>
      <c r="H31" s="89"/>
      <c r="I31" s="89"/>
      <c r="J31" s="89"/>
    </row>
    <row r="32" spans="2:10">
      <c r="B32" s="12" t="s">
        <v>18</v>
      </c>
      <c r="C32" s="104"/>
      <c r="D32" s="104"/>
      <c r="E32" s="104"/>
      <c r="F32" s="104"/>
      <c r="G32" s="89"/>
      <c r="H32" s="89"/>
      <c r="I32" s="89"/>
      <c r="J32" s="89"/>
    </row>
    <row r="33" spans="2:10">
      <c r="B33" s="19" t="s">
        <v>282</v>
      </c>
      <c r="C33" s="104">
        <v>545945.03700000001</v>
      </c>
      <c r="D33" s="104"/>
      <c r="E33" s="104">
        <v>383637.09899999999</v>
      </c>
      <c r="F33" s="104"/>
      <c r="G33" s="89"/>
      <c r="H33" s="89"/>
      <c r="I33" s="89"/>
      <c r="J33" s="89"/>
    </row>
    <row r="34" spans="2:10">
      <c r="B34" s="19" t="s">
        <v>283</v>
      </c>
      <c r="C34" s="104">
        <v>211640.41399999999</v>
      </c>
      <c r="D34" s="104"/>
      <c r="E34" s="104">
        <v>129136.026</v>
      </c>
      <c r="F34" s="104"/>
      <c r="G34" s="89"/>
      <c r="H34" s="89"/>
      <c r="I34" s="89"/>
      <c r="J34" s="89"/>
    </row>
    <row r="35" spans="2:10">
      <c r="B35" s="19" t="s">
        <v>284</v>
      </c>
      <c r="C35" s="104">
        <v>334304.62300000002</v>
      </c>
      <c r="D35" s="104"/>
      <c r="E35" s="104">
        <v>254501.073</v>
      </c>
      <c r="F35" s="104"/>
      <c r="G35" s="89"/>
      <c r="H35" s="89"/>
      <c r="I35" s="89"/>
      <c r="J35" s="89"/>
    </row>
    <row r="36" spans="2:10">
      <c r="B36" s="9" t="s">
        <v>286</v>
      </c>
      <c r="C36" s="102"/>
      <c r="D36" s="103"/>
      <c r="E36" s="102"/>
      <c r="F36" s="103"/>
      <c r="G36" s="89"/>
      <c r="H36" s="89"/>
      <c r="I36" s="89"/>
      <c r="J36" s="89"/>
    </row>
    <row r="37" spans="2:10">
      <c r="B37" s="12" t="s">
        <v>18</v>
      </c>
      <c r="C37" s="102"/>
      <c r="D37" s="103"/>
      <c r="E37" s="102"/>
      <c r="F37" s="103"/>
      <c r="G37" s="89"/>
      <c r="H37" s="89"/>
      <c r="I37" s="89"/>
      <c r="J37" s="89"/>
    </row>
    <row r="38" spans="2:10">
      <c r="B38" s="19" t="s">
        <v>286</v>
      </c>
      <c r="C38" s="102">
        <v>334304.62300000002</v>
      </c>
      <c r="D38" s="103"/>
      <c r="E38" s="102">
        <v>254501.073</v>
      </c>
      <c r="F38" s="103"/>
      <c r="G38" s="89"/>
      <c r="H38" s="89"/>
      <c r="I38" s="89"/>
      <c r="J38" s="89"/>
    </row>
    <row r="39" spans="2:10" ht="24">
      <c r="B39" s="25" t="s">
        <v>287</v>
      </c>
      <c r="C39" s="100"/>
      <c r="D39" s="100"/>
      <c r="E39" s="100"/>
      <c r="F39" s="100"/>
      <c r="G39" s="89"/>
      <c r="H39" s="89"/>
      <c r="I39" s="89"/>
      <c r="J39" s="89"/>
    </row>
    <row r="40" spans="2:10" ht="24">
      <c r="B40" s="26" t="s">
        <v>288</v>
      </c>
      <c r="C40" s="100"/>
      <c r="D40" s="100"/>
      <c r="E40" s="100"/>
      <c r="F40" s="100"/>
      <c r="G40" s="100"/>
      <c r="H40" s="100"/>
      <c r="I40" s="100"/>
      <c r="J40" s="100"/>
    </row>
    <row r="41" spans="2:10">
      <c r="B41" s="27" t="s">
        <v>18</v>
      </c>
      <c r="C41" s="101">
        <v>11.93</v>
      </c>
      <c r="D41" s="101"/>
      <c r="E41" s="101">
        <v>10.88</v>
      </c>
      <c r="F41" s="101"/>
      <c r="G41" s="89"/>
      <c r="H41" s="89"/>
      <c r="I41" s="89"/>
      <c r="J41" s="89"/>
    </row>
    <row r="42" spans="2:10" ht="24">
      <c r="B42" s="26" t="s">
        <v>289</v>
      </c>
      <c r="C42" s="100"/>
      <c r="D42" s="100"/>
      <c r="E42" s="100"/>
      <c r="F42" s="100"/>
      <c r="G42" s="100"/>
      <c r="H42" s="100"/>
      <c r="I42" s="100"/>
      <c r="J42" s="100"/>
    </row>
    <row r="43" spans="2:10">
      <c r="B43" s="27" t="s">
        <v>18</v>
      </c>
      <c r="C43" s="101">
        <v>12.71</v>
      </c>
      <c r="D43" s="101"/>
      <c r="E43" s="101">
        <v>11.93</v>
      </c>
      <c r="F43" s="101"/>
      <c r="G43" s="89"/>
      <c r="H43" s="89"/>
      <c r="I43" s="89"/>
      <c r="J43" s="89"/>
    </row>
    <row r="44" spans="2:10" ht="24">
      <c r="B44" s="26" t="s">
        <v>290</v>
      </c>
      <c r="C44" s="100"/>
      <c r="D44" s="100"/>
      <c r="E44" s="100"/>
      <c r="F44" s="100"/>
      <c r="G44" s="100"/>
      <c r="H44" s="100"/>
      <c r="I44" s="100"/>
      <c r="J44" s="100"/>
    </row>
    <row r="45" spans="2:10">
      <c r="B45" s="27" t="s">
        <v>18</v>
      </c>
      <c r="C45" s="98">
        <v>6.54</v>
      </c>
      <c r="D45" s="98"/>
      <c r="E45" s="98">
        <v>9.65</v>
      </c>
      <c r="F45" s="98"/>
      <c r="G45" s="89"/>
      <c r="H45" s="89"/>
      <c r="I45" s="89"/>
      <c r="J45" s="89"/>
    </row>
    <row r="46" spans="2:10" ht="24">
      <c r="B46" s="26" t="s">
        <v>291</v>
      </c>
      <c r="C46" s="100"/>
      <c r="D46" s="100"/>
      <c r="E46" s="100"/>
      <c r="F46" s="100"/>
      <c r="G46" s="100"/>
      <c r="H46" s="100"/>
      <c r="I46" s="100"/>
      <c r="J46" s="100"/>
    </row>
    <row r="47" spans="2:10">
      <c r="B47" s="27" t="s">
        <v>18</v>
      </c>
      <c r="C47" s="47">
        <v>11.93</v>
      </c>
      <c r="D47" s="83">
        <v>45293</v>
      </c>
      <c r="E47" s="47">
        <v>10.92</v>
      </c>
      <c r="F47" s="83">
        <v>44928</v>
      </c>
    </row>
    <row r="48" spans="2:10" ht="24">
      <c r="B48" s="26" t="s">
        <v>292</v>
      </c>
      <c r="C48" s="47"/>
      <c r="D48" s="46"/>
      <c r="E48" s="47"/>
      <c r="F48" s="46"/>
      <c r="G48" s="47"/>
      <c r="H48" s="46"/>
      <c r="I48" s="47"/>
      <c r="J48" s="46"/>
    </row>
    <row r="49" spans="2:10">
      <c r="B49" s="27" t="s">
        <v>18</v>
      </c>
      <c r="C49" s="47">
        <v>12.71</v>
      </c>
      <c r="D49" s="83">
        <v>45656</v>
      </c>
      <c r="E49" s="47">
        <v>11.93</v>
      </c>
      <c r="F49" s="83">
        <v>45289</v>
      </c>
    </row>
    <row r="50" spans="2:10" ht="24">
      <c r="B50" s="26" t="s">
        <v>293</v>
      </c>
      <c r="C50" s="47"/>
      <c r="D50" s="46"/>
      <c r="E50" s="47"/>
      <c r="F50" s="46"/>
      <c r="G50" s="47"/>
      <c r="H50" s="46"/>
      <c r="I50" s="47"/>
      <c r="J50" s="46"/>
    </row>
    <row r="51" spans="2:10">
      <c r="B51" s="27" t="s">
        <v>18</v>
      </c>
      <c r="C51" s="47">
        <v>12.71</v>
      </c>
      <c r="D51" s="83">
        <v>45656</v>
      </c>
      <c r="E51" s="47">
        <v>11.93</v>
      </c>
      <c r="F51" s="83">
        <v>45289</v>
      </c>
    </row>
    <row r="52" spans="2:10" ht="24">
      <c r="B52" s="28" t="s">
        <v>294</v>
      </c>
      <c r="C52" s="99">
        <v>1.47</v>
      </c>
      <c r="D52" s="99"/>
      <c r="E52" s="99">
        <v>1.72</v>
      </c>
      <c r="F52" s="99"/>
      <c r="G52" s="89"/>
      <c r="H52" s="89"/>
      <c r="I52" s="89"/>
      <c r="J52" s="89"/>
    </row>
    <row r="53" spans="2:10">
      <c r="B53" s="29" t="s">
        <v>80</v>
      </c>
      <c r="C53" s="98">
        <v>0.25</v>
      </c>
      <c r="D53" s="98"/>
      <c r="E53" s="98">
        <v>0.23</v>
      </c>
      <c r="F53" s="98"/>
      <c r="G53" s="89"/>
      <c r="H53" s="89"/>
      <c r="I53" s="89"/>
      <c r="J53" s="89"/>
    </row>
    <row r="54" spans="2:10">
      <c r="B54" s="30" t="s">
        <v>83</v>
      </c>
      <c r="C54" s="98" t="s">
        <v>0</v>
      </c>
      <c r="D54" s="98"/>
      <c r="E54" s="98" t="s">
        <v>0</v>
      </c>
      <c r="F54" s="98"/>
      <c r="G54" s="89"/>
      <c r="H54" s="89"/>
      <c r="I54" s="89"/>
      <c r="J54" s="89"/>
    </row>
    <row r="55" spans="2:10">
      <c r="B55" s="30" t="s">
        <v>7</v>
      </c>
      <c r="C55" s="98">
        <v>1.1100000000000001</v>
      </c>
      <c r="D55" s="98"/>
      <c r="E55" s="98">
        <v>1.38</v>
      </c>
      <c r="F55" s="98"/>
      <c r="G55" s="89"/>
      <c r="H55" s="89"/>
      <c r="I55" s="89"/>
      <c r="J55" s="89"/>
    </row>
    <row r="56" spans="2:10">
      <c r="B56" s="30" t="s">
        <v>67</v>
      </c>
      <c r="C56" s="98">
        <v>0.11</v>
      </c>
      <c r="D56" s="98"/>
      <c r="E56" s="98">
        <v>0.11</v>
      </c>
      <c r="F56" s="98"/>
      <c r="G56" s="89"/>
      <c r="H56" s="89"/>
      <c r="I56" s="89"/>
      <c r="J56" s="89"/>
    </row>
    <row r="57" spans="2:10">
      <c r="B57" s="30" t="s">
        <v>84</v>
      </c>
      <c r="C57" s="98" t="s">
        <v>0</v>
      </c>
      <c r="D57" s="98"/>
      <c r="E57" s="98" t="s">
        <v>0</v>
      </c>
      <c r="F57" s="98"/>
      <c r="G57" s="89"/>
      <c r="H57" s="89"/>
      <c r="I57" s="89"/>
      <c r="J57" s="89"/>
    </row>
    <row r="58" spans="2:10">
      <c r="B58" s="30" t="s">
        <v>85</v>
      </c>
      <c r="C58" s="98" t="s">
        <v>0</v>
      </c>
      <c r="D58" s="98"/>
      <c r="E58" s="98" t="s">
        <v>0</v>
      </c>
      <c r="F58" s="98"/>
      <c r="G58" s="89"/>
      <c r="H58" s="89"/>
      <c r="I58" s="89"/>
      <c r="J58" s="89"/>
    </row>
    <row r="59" spans="2:10" s="4" customFormat="1" ht="12">
      <c r="B59" s="107"/>
      <c r="C59" s="107"/>
      <c r="D59" s="107"/>
      <c r="E59" s="107"/>
      <c r="F59" s="107"/>
    </row>
    <row r="60" spans="2:10" s="4" customFormat="1" ht="6" customHeight="1">
      <c r="B60" s="106"/>
      <c r="C60" s="106"/>
      <c r="D60" s="106"/>
      <c r="E60" s="106"/>
      <c r="F60" s="106"/>
    </row>
    <row r="61" spans="2:10" ht="7.5" customHeight="1"/>
  </sheetData>
  <mergeCells count="194">
    <mergeCell ref="B2:F2"/>
    <mergeCell ref="B3:E3"/>
    <mergeCell ref="C6:F6"/>
    <mergeCell ref="B60:F60"/>
    <mergeCell ref="B59:F59"/>
    <mergeCell ref="C5:J5"/>
    <mergeCell ref="C7:D7"/>
    <mergeCell ref="E7:F7"/>
    <mergeCell ref="G7:H7"/>
    <mergeCell ref="I7:J7"/>
    <mergeCell ref="C8:D8"/>
    <mergeCell ref="E8:F8"/>
    <mergeCell ref="G8:H8"/>
    <mergeCell ref="I8:J8"/>
    <mergeCell ref="C9:D9"/>
    <mergeCell ref="E9:F9"/>
    <mergeCell ref="G9:H9"/>
    <mergeCell ref="I9:J9"/>
    <mergeCell ref="C10:D10"/>
    <mergeCell ref="E10:F10"/>
    <mergeCell ref="G10:H10"/>
    <mergeCell ref="I10:J10"/>
    <mergeCell ref="C11:D11"/>
    <mergeCell ref="E11:F11"/>
    <mergeCell ref="G11:H11"/>
    <mergeCell ref="I11:J11"/>
    <mergeCell ref="C12:D12"/>
    <mergeCell ref="E12:F12"/>
    <mergeCell ref="G12:H12"/>
    <mergeCell ref="I12:J12"/>
    <mergeCell ref="C13:D13"/>
    <mergeCell ref="E13:F13"/>
    <mergeCell ref="G13:H13"/>
    <mergeCell ref="I13:J13"/>
    <mergeCell ref="C14:D14"/>
    <mergeCell ref="E14:F14"/>
    <mergeCell ref="G14:H14"/>
    <mergeCell ref="I14:J14"/>
    <mergeCell ref="C15:D15"/>
    <mergeCell ref="E15:F15"/>
    <mergeCell ref="G15:H15"/>
    <mergeCell ref="I15:J15"/>
    <mergeCell ref="C16:D16"/>
    <mergeCell ref="E16:F16"/>
    <mergeCell ref="G16:H16"/>
    <mergeCell ref="I16:J16"/>
    <mergeCell ref="C17:D17"/>
    <mergeCell ref="E17:F17"/>
    <mergeCell ref="G17:H17"/>
    <mergeCell ref="I17:J17"/>
    <mergeCell ref="C18:D18"/>
    <mergeCell ref="E18:F18"/>
    <mergeCell ref="G18:H18"/>
    <mergeCell ref="I18:J18"/>
    <mergeCell ref="C19:D19"/>
    <mergeCell ref="E19:F19"/>
    <mergeCell ref="G19:H19"/>
    <mergeCell ref="I19:J19"/>
    <mergeCell ref="C20:D20"/>
    <mergeCell ref="E20:F20"/>
    <mergeCell ref="G20:H20"/>
    <mergeCell ref="I20:J20"/>
    <mergeCell ref="C21:D21"/>
    <mergeCell ref="E21:F21"/>
    <mergeCell ref="G21:H21"/>
    <mergeCell ref="I21:J21"/>
    <mergeCell ref="C22:D22"/>
    <mergeCell ref="E22:F22"/>
    <mergeCell ref="G22:H22"/>
    <mergeCell ref="I22:J22"/>
    <mergeCell ref="C23:D23"/>
    <mergeCell ref="E23:F23"/>
    <mergeCell ref="G23:H23"/>
    <mergeCell ref="I23:J23"/>
    <mergeCell ref="C24:D24"/>
    <mergeCell ref="E24:F24"/>
    <mergeCell ref="G24:H24"/>
    <mergeCell ref="I24:J24"/>
    <mergeCell ref="C25:D25"/>
    <mergeCell ref="E25:F25"/>
    <mergeCell ref="G25:H25"/>
    <mergeCell ref="I25:J25"/>
    <mergeCell ref="C26:D26"/>
    <mergeCell ref="E26:F26"/>
    <mergeCell ref="G26:H26"/>
    <mergeCell ref="I26:J26"/>
    <mergeCell ref="C27:D27"/>
    <mergeCell ref="E27:F27"/>
    <mergeCell ref="G27:H27"/>
    <mergeCell ref="I27:J27"/>
    <mergeCell ref="C28:D28"/>
    <mergeCell ref="E28:F28"/>
    <mergeCell ref="G28:H28"/>
    <mergeCell ref="I28:J28"/>
    <mergeCell ref="C29:D29"/>
    <mergeCell ref="E29:F29"/>
    <mergeCell ref="G29:H29"/>
    <mergeCell ref="I29:J29"/>
    <mergeCell ref="C30:D30"/>
    <mergeCell ref="E30:F30"/>
    <mergeCell ref="G30:H30"/>
    <mergeCell ref="I30:J30"/>
    <mergeCell ref="C31:D31"/>
    <mergeCell ref="E31:F31"/>
    <mergeCell ref="G31:H31"/>
    <mergeCell ref="I31:J31"/>
    <mergeCell ref="C32:D32"/>
    <mergeCell ref="E32:F32"/>
    <mergeCell ref="G32:H32"/>
    <mergeCell ref="I32:J32"/>
    <mergeCell ref="C33:D33"/>
    <mergeCell ref="E33:F33"/>
    <mergeCell ref="G33:H33"/>
    <mergeCell ref="I33:J33"/>
    <mergeCell ref="C34:D34"/>
    <mergeCell ref="E34:F34"/>
    <mergeCell ref="G34:H34"/>
    <mergeCell ref="I34:J34"/>
    <mergeCell ref="C35:D35"/>
    <mergeCell ref="E35:F35"/>
    <mergeCell ref="G35:H35"/>
    <mergeCell ref="I35:J35"/>
    <mergeCell ref="C36:D36"/>
    <mergeCell ref="E36:F36"/>
    <mergeCell ref="G36:H36"/>
    <mergeCell ref="I36:J36"/>
    <mergeCell ref="C37:D37"/>
    <mergeCell ref="E37:F37"/>
    <mergeCell ref="G37:H37"/>
    <mergeCell ref="I37:J37"/>
    <mergeCell ref="C38:D38"/>
    <mergeCell ref="E38:F38"/>
    <mergeCell ref="G38:H38"/>
    <mergeCell ref="I38:J38"/>
    <mergeCell ref="C39:D39"/>
    <mergeCell ref="E39:F39"/>
    <mergeCell ref="G39:H39"/>
    <mergeCell ref="I39:J39"/>
    <mergeCell ref="C40:D40"/>
    <mergeCell ref="E40:F40"/>
    <mergeCell ref="G40:H40"/>
    <mergeCell ref="I40:J40"/>
    <mergeCell ref="C41:D41"/>
    <mergeCell ref="E41:F41"/>
    <mergeCell ref="G41:H41"/>
    <mergeCell ref="I41:J41"/>
    <mergeCell ref="C42:D42"/>
    <mergeCell ref="E42:F42"/>
    <mergeCell ref="G42:H42"/>
    <mergeCell ref="I42:J42"/>
    <mergeCell ref="C43:D43"/>
    <mergeCell ref="E43:F43"/>
    <mergeCell ref="G43:H43"/>
    <mergeCell ref="I43:J43"/>
    <mergeCell ref="C44:D44"/>
    <mergeCell ref="E44:F44"/>
    <mergeCell ref="G44:H44"/>
    <mergeCell ref="I44:J44"/>
    <mergeCell ref="C45:D45"/>
    <mergeCell ref="E45:F45"/>
    <mergeCell ref="G45:H45"/>
    <mergeCell ref="I45:J45"/>
    <mergeCell ref="C46:D46"/>
    <mergeCell ref="E46:F46"/>
    <mergeCell ref="G46:H46"/>
    <mergeCell ref="I46:J46"/>
    <mergeCell ref="C52:D52"/>
    <mergeCell ref="E52:F52"/>
    <mergeCell ref="G52:H52"/>
    <mergeCell ref="I52:J52"/>
    <mergeCell ref="C53:D53"/>
    <mergeCell ref="E53:F53"/>
    <mergeCell ref="G53:H53"/>
    <mergeCell ref="I53:J53"/>
    <mergeCell ref="C54:D54"/>
    <mergeCell ref="E54:F54"/>
    <mergeCell ref="G54:H54"/>
    <mergeCell ref="I54:J54"/>
    <mergeCell ref="C58:D58"/>
    <mergeCell ref="E58:F58"/>
    <mergeCell ref="G58:H58"/>
    <mergeCell ref="I58:J58"/>
    <mergeCell ref="C55:D55"/>
    <mergeCell ref="E55:F55"/>
    <mergeCell ref="G55:H55"/>
    <mergeCell ref="I55:J55"/>
    <mergeCell ref="C56:D56"/>
    <mergeCell ref="E56:F56"/>
    <mergeCell ref="G56:H56"/>
    <mergeCell ref="I56:J56"/>
    <mergeCell ref="C57:D57"/>
    <mergeCell ref="E57:F57"/>
    <mergeCell ref="G57:H57"/>
    <mergeCell ref="I57:J57"/>
  </mergeCells>
  <conditionalFormatting sqref="C6:J6 C8:J59">
    <cfRule type="cellIs" dxfId="0" priority="213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89" fitToHeight="6" orientation="portrait" r:id="rId1"/>
  <headerFooter>
    <oddHeader>&amp;C&amp;8str. &amp;P / &amp;N&amp;R&amp;8&amp;A&amp;L&amp;7Pekao PPK 2020 Spokojne Jutro   (subfundusz w Pekao PPK SFIO)</oddHeader>
    <oddFooter>&amp;C&amp;8s. &amp;P / &amp;N TAB&amp;R12/31/2024&amp;L&amp;7Sprawozdanie roczne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��< ? x m l   v e r s i o n = " 1 . 0 "   e n c o d i n g = " u t f - 1 6 " ? > < D a t a M a s h u p   x m l n s = " h t t p : / / s c h e m a s . m i c r o s o f t . c o m / D a t a M a s h u p " > A A A A A J Q I A A B Q S w M E F A A C A A g A k m G G W d V F E g i l A A A A 9 w A A A B I A H A B D b 2 5 m a W c v U G F j a 2 F n Z S 5 4 b W w g o h g A K K A U A A A A A A A A A A A A A A A A A A A A A A A A A A A A h Y 8 x D o I w G I W v Q r r T l p o Q I T 9 l c I W E x M S 4 N q V C I x Q C x X I 3 B 4 / k F c Q o 6 u b 4 v v c N 7 9 2 v N 0 j n t v E u a h h 1 Z x I U Y I o 8 Z W R X a l M l a L I n f 4 t S D o W Q Z 1 E p b 5 H N G M 9 j m a D a 2 j 4 m x D m H 3 Q Z 3 Q 0 U Y p Q E 5 5 t l e 1 q o V 6 C P r / 7 K v z W i F k Q p x O L z G c I a j E A d R G D J M g a w U c m 2 + B l s G P 9 s f C L u p s d O g e N / 4 R Q Z k j U D e J / g D U E s D B B Q A A g A I A J J h h l k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C S Y Y Z Z 3 n s r N 4 0 F A A C M E Q A A E w A c A E Z v c m 1 1 b G F z L 1 N l Y 3 R p b 2 4 x L m 0 g o h g A K K A U A A A A A A A A A A A A A A A A A A A A A A A A A A A A t V d f b + J G E H + P l O 8 w 8 j 1 A K h L x J 0 l 1 u q Y S D c l d e i m h Q I Q a Z K E F L 8 m e / y x d r 8 + 1 T 3 m J F P U z n P o x + l S p b w 3 f q 7 M 2 Y G P s k D u 1 P B i Y n Z m d + e 3 M b 8 c u n U j G H e j F 3 7 U 3 u z u 7 O + 4 d E d S A D h d y S q 0 R P e / C C V h U 7 u 4 A f u Z / i X / + N O Y P H I W 9 X 6 2 D F p F k T F x a 1 n z i + 2 6 t U d M q o K E R f g 1 / 9 q g I T r T 9 f b g h s 0 A S h 1 H g 4 J r z B 2 L A L N 6 A Q Q h q D 4 e A 7 5 o k J M 7 T I x h E P n 2 G M b O I 4 3 L / 6 f F V 2 Z r u o Z u O C I N b L r l P n A B 8 Z n A T N O 0 t l R e O K 4 U K R d M i 1 e j h U g v z g o U A w 0 Q P z B i h 1 K 7 k C U f M n q U X z j 3 H 8 N w w L W o T Y 7 o p x W j J C I M F F U F 6 g Y / N 9 N 9 h / a i u Q 5 + Z V K y L 6 y i + 6 F 2 0 M 9 K G D m 0 S + m s u h 7 V D V D 6 z m a S O X F 9 4 / a 2 u T n J C 5 H p 6 w 5 o O w w E R k s / / e P o d U a X z v 5 8 e J 0 T P q N X X 1 H z w i e V N G N X X d 6 k d 6 T D A l f V M h y g d X r J J O C b g h t I z 1 6 2 O C k I A G b g H 4 f w h o 1 0 Q S a S 9 U I X M Z 3 h 0 j E b X R s j I / A F N i C k D n 0 z u M t F X l e s u N 0 L y A U T g m F 5 m / b C K 6 x H o O c v 7 + 7 X j 4 w z m u O s 5 F z Y Z + V j U r o M R T 1 g W 1 6 r K v k + F z R z w A 9 O b e a k k c E 9 c f i / I h 7 T s K B U n G n A n G 8 m w 1 n i N K q f U A i 5 9 I i a M Y E e F w e Q D y x 5 Y 9 R A V O z x k 3 I b B W z 2 1 m P T K V O B i u p G S J R V Q 3 P v + H R U U V t V + A q V 6 t X 5 Y P W 5 U S 7 B S z d g Q x 1 h Z j P z A h p N S p x T p q B V s E E B Q y q X m + 9 N S p d R p N f H Z G n R K F S h d d E 7 V 1 2 X v R n 2 1 z i J h / x r / l X 6 8 P s d n v 3 W l n u f q 2 e v + U N q D J G g u D C p g H E C q Y 2 H Z 0 G r b S t y H y F L v G B W I 3 x 2 b E K t N P r J b o r j w R A q P 6 n u V O I t X 2 o 3 N q I N y j k U 4 q 2 m Y f J + M L X r Q F 0 h R U 6 y A U 2 5 5 t t M P Z t Q t r 0 i y 8 u m T F t F S R Z l F 2 N H 7 + 8 R r i x s E X Z q R L T I e H q T n m I r x k h 2 a h h H 7 L m 9 E g U y 7 q J F 2 T I p M 7 U S x 7 I F N M 3 W O / r R h u 9 t E T k E f s T p V r B t 1 i o M n E + l p I O + o A 1 q i F G h A L Z c W e G x 2 2 z o 0 Y x d K T k 1 A l h f 0 1 r M W x g t / L 3 P W z T r b 6 s n x L C v v m B x s 4 m C B b A J m l z r E p j G e b v n Z A 1 B n h 4 W i Q M Z T x T L F z v B s Z F 1 P e 9 k R 1 r a d 4 V q I u I 0 i g b V 9 U m e p 1 m K Q O p c 6 X s 4 W 3 p V L R J b / V s j G y t 9 9 n 6 t 9 Q 2 6 x Z r H a c w E s T q e e n 8 5 z + W N O V z P B J 5 h M V J 0 0 p z o X 7 B a l d v P T x V m 7 / Y s O E U Z Y A 9 H i K v B I S D c r K O 2 i 1 2 9 e o o O e x G s g Y x / J t p j f n H W v c H s q u P + c 9 U s x a 3 w p Z n W F W X L 1 3 W K E z F 9 r 6 o T I 4 2 q o q / O N R P V l q I M A E S d g c 4 O q 1 k l l n D V u r I w b z x u / N O H D L 0 2 4 o R K O x 5 k J S + X Z p 7 / J A 8 R c S H f A 5 F 1 5 u B h 5 d F Q f f q O D t r e I N z f A a 9 d z 2 N N n u d w y S D O A z T + + i A E O k Q K S 0 F I t P 3 A l 8 b G D A 5 D U d C W E B H j c U 6 H D T E b t f B A 2 g 1 L U U u B h g U Q E Q 3 M q q W j h q K x i E W t Q I A 6 L q 0 W i 5 j Y e r B U T 4 f a c F B 8 W R 5 s C 6 r 7 g 1 t x y a R Y H v e 0 W x b c C O m W W F I p k O L 4 X U O G G N N m u F 7 0 I d L n v Z q / Q J c z q s t / b 3 W H O F p f p F 6 R u E A Y m H 5 n 4 O 0 B 6 o 0 V v S e g s e Z X S k q A R Q u S X / I j f C u 7 N U m M E r A D Q F k O M + p n M N g W T w M b F l X / J a B s T r H a P W 3 7 S 8 i Z 2 P 5 r C A Y f 2 J X i X z M V W 9 e z y s x P + s k 5 V o 6 o c 8 Y c 9 p q K w W r b N W P k I / n + l U l u m W x 5 m U I 2 4 F I d W 7 E Y u I H c V h 1 j F W G r k z U c p Q T W 6 t y M 2 + y o 6 K 0 g Q m W z z k A u q Y W P a + d p + z i G 8 b c e z e a S 1 b F d s t v D X N M d / V + C p o y u u 8 T V u y U v y z b 9 Q S w E C L Q A U A A I A C A C S Y Y Z Z 1 U U S C K U A A A D 3 A A A A E g A A A A A A A A A A A A A A A A A A A A A A Q 2 9 u Z m l n L 1 B h Y 2 t h Z 2 U u e G 1 s U E s B A i 0 A F A A C A A g A k m G G W Q / K 6 a u k A A A A 6 Q A A A B M A A A A A A A A A A A A A A A A A 8 Q A A A F t D b 2 5 0 Z W 5 0 X 1 R 5 c G V z X S 5 4 b W x Q S w E C L Q A U A A I A C A C S Y Y Z Z 3 n s r N 4 0 F A A C M E Q A A E w A A A A A A A A A A A A A A A A D i A Q A A R m 9 y b X V s Y X M v U 2 V j d G l v b j E u b V B L B Q Y A A A A A A w A D A M I A A A C 8 B w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7 9 J w A A A A A A A N s n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G 9 y d G Z l b F 9 l R l I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T m F 2 a W d h d G l v b l N 0 Z X B O Y W 1 l I i B W Y W x 1 Z T 0 i c 0 5 h d 2 l n Y W N q Y S I g L z 4 8 R W 5 0 c n k g V H l w Z T 0 i R m l s b G V k Q 2 9 t c G x l d G V S Z X N 1 b H R U b 1 d v c m t z a G V l d C I g V m F s d W U 9 I m w x I i A v P j x F b n R y e S B U e X B l P S J G a W x s R X J y b 3 J D b 2 R l I i B W Y W x 1 Z T 0 i c 1 V u a 2 5 v d 2 4 i I C 8 + P E V u d H J 5 I F R 5 c G U 9 I k Z p b G x T d G F 0 d X M i I F Z h b H V l P S J z Q 2 9 t c G x l d G U i I C 8 + P E V u d H J 5 I F R 5 c G U 9 I l F 1 Z X J 5 S U Q i I F Z h b H V l P S J z Y 2 I 1 M D k w M m I t Y m E w Y y 0 0 M G F j L W I y M D E t Z D M y M G V l Y T Y 0 Z T I 5 I i A v P j x F b n R y e S B U e X B l P S J B Z G R l Z F R v R G F 0 Y U 1 v Z G V s I i B W Y W x 1 Z T 0 i b D A i I C 8 + P E V u d H J 5 I F R 5 c G U 9 I k Z p b G x M Y X N 0 V X B k Y X R l Z C I g V m F s d W U 9 I m Q y M D I 0 L T E y L T A 2 V D E x O j A x O j E 2 L j Y y M D k y O T d a I i A v P j x F b n R y e S B U e X B l P S J S Z W x h d G l v b n N o a X B J b m Z v Q 2 9 u d G F p b m V y I i B W Y W x 1 Z T 0 i c 3 s m c X V v d D t j b 2 x 1 b W 5 D b 3 V u d C Z x d W 9 0 O z o y N S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U G 9 y d G Z l b F 9 l R l I v x b l y w 7 N k x Y J v L n t G d W 5 k d X N 6 L D B 9 J n F 1 b 3 Q 7 L C Z x d W 9 0 O 1 N l Y 3 R p b 2 4 x L 1 B v c n R m Z W x f Z U Z S L 8 W 5 c s O z Z M W C b y 5 7 T m F k Z n V u Z H V z e i w x f S Z x d W 9 0 O y w m c X V v d D t T Z W N 0 a W 9 u M S 9 Q b 3 J 0 Z m V s X 2 V G U i 9 a b W l l b m l v b m 8 g d H l w L n t E Y X R h L D J 9 J n F 1 b 3 Q 7 L C Z x d W 9 0 O 1 N l Y 3 R p b 2 4 x L 1 B v c n R m Z W x f Z U Z S L 8 W 5 c s O z Z M W C b y 5 7 b 2 J r L D N 9 J n F 1 b 3 Q 7 L C Z x d W 9 0 O 1 N l Y 3 R p b 2 4 x L 1 B v c n R m Z W x f Z U Z S L 8 W 5 c s O z Z M W C b y 5 7 V G l r Z X I s N H 0 m c X V v d D s s J n F 1 b 3 Q 7 U 2 V j d G l v b j E v U G 9 y d G Z l b F 9 l R l I v x b l y w 7 N k x Y J v L n t J U 0 l O L D V 9 J n F 1 b 3 Q 7 L C Z x d W 9 0 O 1 N l Y 3 R p b 2 4 x L 1 B v c n R m Z W x f Z U Z S L 8 W 5 c s O z Z M W C b y 5 7 T m F 6 d 2 E s N n 0 m c X V v d D s s J n F 1 b 3 Q 7 U 2 V j d G l v b j E v U G 9 y d G Z l b F 9 l R l I v x b l y w 7 N k x Y J v L n t F b W l 0 Z W 5 0 L D d 9 J n F 1 b 3 Q 7 L C Z x d W 9 0 O 1 N l Y 3 R p b 2 4 x L 1 B v c n R m Z W x f Z U Z S L 8 W 5 c s O z Z M W C b y 5 7 U 2 V j Y 2 F 0 L D h 9 J n F 1 b 3 Q 7 L C Z x d W 9 0 O 1 N l Y 3 R p b 2 4 x L 1 B v c n R m Z W x f Z U Z S L 8 W 5 c s O z Z M W C b y 5 7 V 2 F s d X R h L D l 9 J n F 1 b 3 Q 7 L C Z x d W 9 0 O 1 N l Y 3 R p b 2 4 x L 1 B v c n R m Z W x f Z U Z S L 8 W 5 c s O z Z M W C b y 5 7 T G l j e m J h I H N 6 d H V r L D E w f S Z x d W 9 0 O y w m c X V v d D t T Z W N 0 a W 9 u M S 9 Q b 3 J 0 Z m V s X 2 V G U i / F u X L D s 2 T F g m 8 u e 1 d h c n R v x Z v E h y B i a W X F v M S F Y 2 E g d H l z L n r F g i w x M X 0 m c X V v d D s s J n F 1 b 3 Q 7 U 2 V j d G l v b j E v U G 9 y d G Z l b F 9 l R l I v x b l y w 7 N k x Y J v L n t X Y X J 0 b 8 W b x I c g d y B 3 Y W x 1 Y 2 l l I H R 5 c y 4 s M T J 9 J n F 1 b 3 Q 7 L C Z x d W 9 0 O 1 N l Y 3 R p b 2 4 x L 1 B v c n R m Z W x f Z U Z S L 8 W 5 c s O z Z M W C b y 5 7 V W R 6 a W H F g i B 3 I G F r d H l 3 Y W N o L D E z f S Z x d W 9 0 O y w m c X V v d D t T Z W N 0 a W 9 u M S 9 Q b 3 J 0 Z m V s X 2 V G U i / F u X L D s 2 T F g m 8 u e 1 J v Z H p h a i B y e W 5 r d S w x N H 0 m c X V v d D s s J n F 1 b 3 Q 7 U 2 V j d G l v b j E v U G 9 y d G Z l b F 9 l R l I v x b l y w 7 N k x Y J v L n t O Y X p 3 Y S B y e W 5 r d S w x N X 0 m c X V v d D s s J n F 1 b 3 Q 7 U 2 V j d G l v b j E v U G 9 y d G Z l b F 9 l R l I v x b l y w 7 N k x Y J v L n t G b 3 J t Y V 9 3 x Y J h c 2 5 v x Z t j a S w x N n 0 m c X V v d D s s J n F 1 b 3 Q 7 U 2 V j d G l v b j E v U G 9 y d G Z l b F 9 l R l I v x b l y w 7 N k x Y J v L n t L c m F q L D E 3 f S Z x d W 9 0 O y w m c X V v d D t T Z W N 0 a W 9 u M S 9 Q b 3 J 0 Z m V s X 2 V G U i / F u X L D s 2 T F g m 8 u e 1 J v Z H p h a i B r d X B v b n U s M T h 9 J n F 1 b 3 Q 7 L C Z x d W 9 0 O 1 N l Y 3 R p b 2 4 x L 1 B v c n R m Z W x f Z U Z S L 8 W 5 c s O z Z M W C b y 5 7 U G 9 6 a W 9 t I F d H L D E 5 f S Z x d W 9 0 O y w m c X V v d D t T Z W N 0 a W 9 u M S 9 Q b 3 J 0 Z m V s X 2 V G U i 9 E b 2 R h b m 8 g a 2 9 s d W 1 u x J k g d 2 F y d W 5 r b 3 f E h S 5 7 U m 9 k e m F q I E 5 v d G 9 3 Y W 5 p Y S w y M H 0 m c X V v d D s s J n F 1 b 3 Q 7 U 2 V j d G l v b j E v U G 9 y d G Z l b F 9 l R l I v R G 9 k Y W 5 v I G t v b H V t b s S Z I H d h c n V u a 2 9 3 x I U x L n t L c m F q I G l u c 3 R y d W 1 l b n R 1 L D I x f S Z x d W 9 0 O y w m c X V v d D t T Z W N 0 a W 9 u M S 9 Q b 3 J 0 Z m V s X 2 V G U i 9 E b 2 R h b m 8 g a 2 9 s d W 1 u x J k g d 2 F y d W 5 r b 3 f E h T I u e 0 9 w c m 9 j Z W 5 0 b 3 d h b m l l L D I y f S Z x d W 9 0 O y w m c X V v d D t T Z W N 0 a W 9 u M S 9 Q b 3 J 0 Z m V s X 2 V G U i 9 E b 2 R h b m 8 g a 2 9 s d W 1 u x J k g d 2 F y d W 5 r b 3 f E h T M u e 1 d h c n R v x Z v E h y B n b 2 R 6 a X d h L D I z f S Z x d W 9 0 O y w m c X V v d D t T Z W N 0 a W 9 u M S 9 Q b 3 J 0 Z m V s X 2 V G U i 9 X c 3 R h d 2 l v b n k g d G V r c 3 Q g e m E g b 2 d y Y W 5 p Y 3 p u a W t p Z W 0 u e 1 R l a 3 N 0 I H p h I G 9 n c m F u a W N 6 b m l r a W V t L D I 0 f S Z x d W 9 0 O 1 0 s J n F 1 b 3 Q 7 Q 2 9 s d W 1 u Q 2 9 1 b n Q m c X V v d D s 6 M j U s J n F 1 b 3 Q 7 S 2 V 5 Q 2 9 s d W 1 u T m F t Z X M m c X V v d D s 6 W 1 0 s J n F 1 b 3 Q 7 Q 2 9 s d W 1 u S W R l b n R p d G l l c y Z x d W 9 0 O z p b J n F 1 b 3 Q 7 U 2 V j d G l v b j E v U G 9 y d G Z l b F 9 l R l I v x b l y w 7 N k x Y J v L n t G d W 5 k d X N 6 L D B 9 J n F 1 b 3 Q 7 L C Z x d W 9 0 O 1 N l Y 3 R p b 2 4 x L 1 B v c n R m Z W x f Z U Z S L 8 W 5 c s O z Z M W C b y 5 7 T m F k Z n V u Z H V z e i w x f S Z x d W 9 0 O y w m c X V v d D t T Z W N 0 a W 9 u M S 9 Q b 3 J 0 Z m V s X 2 V G U i 9 a b W l l b m l v b m 8 g d H l w L n t E Y X R h L D J 9 J n F 1 b 3 Q 7 L C Z x d W 9 0 O 1 N l Y 3 R p b 2 4 x L 1 B v c n R m Z W x f Z U Z S L 8 W 5 c s O z Z M W C b y 5 7 b 2 J r L D N 9 J n F 1 b 3 Q 7 L C Z x d W 9 0 O 1 N l Y 3 R p b 2 4 x L 1 B v c n R m Z W x f Z U Z S L 8 W 5 c s O z Z M W C b y 5 7 V G l r Z X I s N H 0 m c X V v d D s s J n F 1 b 3 Q 7 U 2 V j d G l v b j E v U G 9 y d G Z l b F 9 l R l I v x b l y w 7 N k x Y J v L n t J U 0 l O L D V 9 J n F 1 b 3 Q 7 L C Z x d W 9 0 O 1 N l Y 3 R p b 2 4 x L 1 B v c n R m Z W x f Z U Z S L 8 W 5 c s O z Z M W C b y 5 7 T m F 6 d 2 E s N n 0 m c X V v d D s s J n F 1 b 3 Q 7 U 2 V j d G l v b j E v U G 9 y d G Z l b F 9 l R l I v x b l y w 7 N k x Y J v L n t F b W l 0 Z W 5 0 L D d 9 J n F 1 b 3 Q 7 L C Z x d W 9 0 O 1 N l Y 3 R p b 2 4 x L 1 B v c n R m Z W x f Z U Z S L 8 W 5 c s O z Z M W C b y 5 7 U 2 V j Y 2 F 0 L D h 9 J n F 1 b 3 Q 7 L C Z x d W 9 0 O 1 N l Y 3 R p b 2 4 x L 1 B v c n R m Z W x f Z U Z S L 8 W 5 c s O z Z M W C b y 5 7 V 2 F s d X R h L D l 9 J n F 1 b 3 Q 7 L C Z x d W 9 0 O 1 N l Y 3 R p b 2 4 x L 1 B v c n R m Z W x f Z U Z S L 8 W 5 c s O z Z M W C b y 5 7 T G l j e m J h I H N 6 d H V r L D E w f S Z x d W 9 0 O y w m c X V v d D t T Z W N 0 a W 9 u M S 9 Q b 3 J 0 Z m V s X 2 V G U i / F u X L D s 2 T F g m 8 u e 1 d h c n R v x Z v E h y B i a W X F v M S F Y 2 E g d H l z L n r F g i w x M X 0 m c X V v d D s s J n F 1 b 3 Q 7 U 2 V j d G l v b j E v U G 9 y d G Z l b F 9 l R l I v x b l y w 7 N k x Y J v L n t X Y X J 0 b 8 W b x I c g d y B 3 Y W x 1 Y 2 l l I H R 5 c y 4 s M T J 9 J n F 1 b 3 Q 7 L C Z x d W 9 0 O 1 N l Y 3 R p b 2 4 x L 1 B v c n R m Z W x f Z U Z S L 8 W 5 c s O z Z M W C b y 5 7 V W R 6 a W H F g i B 3 I G F r d H l 3 Y W N o L D E z f S Z x d W 9 0 O y w m c X V v d D t T Z W N 0 a W 9 u M S 9 Q b 3 J 0 Z m V s X 2 V G U i / F u X L D s 2 T F g m 8 u e 1 J v Z H p h a i B y e W 5 r d S w x N H 0 m c X V v d D s s J n F 1 b 3 Q 7 U 2 V j d G l v b j E v U G 9 y d G Z l b F 9 l R l I v x b l y w 7 N k x Y J v L n t O Y X p 3 Y S B y e W 5 r d S w x N X 0 m c X V v d D s s J n F 1 b 3 Q 7 U 2 V j d G l v b j E v U G 9 y d G Z l b F 9 l R l I v x b l y w 7 N k x Y J v L n t G b 3 J t Y V 9 3 x Y J h c 2 5 v x Z t j a S w x N n 0 m c X V v d D s s J n F 1 b 3 Q 7 U 2 V j d G l v b j E v U G 9 y d G Z l b F 9 l R l I v x b l y w 7 N k x Y J v L n t L c m F q L D E 3 f S Z x d W 9 0 O y w m c X V v d D t T Z W N 0 a W 9 u M S 9 Q b 3 J 0 Z m V s X 2 V G U i / F u X L D s 2 T F g m 8 u e 1 J v Z H p h a i B r d X B v b n U s M T h 9 J n F 1 b 3 Q 7 L C Z x d W 9 0 O 1 N l Y 3 R p b 2 4 x L 1 B v c n R m Z W x f Z U Z S L 8 W 5 c s O z Z M W C b y 5 7 U G 9 6 a W 9 t I F d H L D E 5 f S Z x d W 9 0 O y w m c X V v d D t T Z W N 0 a W 9 u M S 9 Q b 3 J 0 Z m V s X 2 V G U i 9 E b 2 R h b m 8 g a 2 9 s d W 1 u x J k g d 2 F y d W 5 r b 3 f E h S 5 7 U m 9 k e m F q I E 5 v d G 9 3 Y W 5 p Y S w y M H 0 m c X V v d D s s J n F 1 b 3 Q 7 U 2 V j d G l v b j E v U G 9 y d G Z l b F 9 l R l I v R G 9 k Y W 5 v I G t v b H V t b s S Z I H d h c n V u a 2 9 3 x I U x L n t L c m F q I G l u c 3 R y d W 1 l b n R 1 L D I x f S Z x d W 9 0 O y w m c X V v d D t T Z W N 0 a W 9 u M S 9 Q b 3 J 0 Z m V s X 2 V G U i 9 E b 2 R h b m 8 g a 2 9 s d W 1 u x J k g d 2 F y d W 5 r b 3 f E h T I u e 0 9 w c m 9 j Z W 5 0 b 3 d h b m l l L D I y f S Z x d W 9 0 O y w m c X V v d D t T Z W N 0 a W 9 u M S 9 Q b 3 J 0 Z m V s X 2 V G U i 9 E b 2 R h b m 8 g a 2 9 s d W 1 u x J k g d 2 F y d W 5 r b 3 f E h T M u e 1 d h c n R v x Z v E h y B n b 2 R 6 a X d h L D I z f S Z x d W 9 0 O y w m c X V v d D t T Z W N 0 a W 9 u M S 9 Q b 3 J 0 Z m V s X 2 V G U i 9 X c 3 R h d 2 l v b n k g d G V r c 3 Q g e m E g b 2 d y Y W 5 p Y 3 p u a W t p Z W 0 u e 1 R l a 3 N 0 I H p h I G 9 n c m F u a W N 6 b m l r a W V t L D I 0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U G 9 y d G Z l b F 9 l R l I v J U M 1 J U I 5 c i V D M y V C M 2 Q l Q z U l O D J v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G 9 y d G Z l b F 9 l R l I v W m 1 p Z W 5 p b 2 5 v J T I w d H l w M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v c n R m Z W x f Z U Z S L 0 R v Z G F u b y U y M G t v b H V t b i V D N C U 5 O S U y M H d h c n V u a 2 9 3 J U M 0 J T g 1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G 9 y d G Z l b F 9 l R l I v W m 1 p Z W 5 p b 2 5 v J T I w b m F 6 d 3 k l M j B r b 2 x 1 b W 4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b 3 J 0 Z m V s X 2 V G U i 9 E b 2 R h b m 8 l M j B r b 2 x 1 b W 4 l Q z Q l O T k l M j B 3 Y X J 1 b m t v d y V D N C U 4 N T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b 3 J 0 Z m V s X 2 V G U i 9 E b 2 R h b m 8 l M j B r b 2 x 1 b W 4 l Q z Q l O T k l M j B 3 Y X J 1 b m t v d y V D N C U 4 N T I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b 3 J 0 Z m V s X 2 V G U i 9 E b 2 R h b m 8 l M j B r b 2 x 1 b W 4 l Q z Q l O T k l M j B 3 Y X J 1 b m t v d y V D N C U 4 N T M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b 3 J 0 Z m V s X 2 V G U i 9 E b 2 R h b m 8 l M j B r b 2 x 1 b W 4 l Q z Q l O T k l M j B 3 Y X J 1 b m t v d y V D N C U 4 N T Q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b 3 J 0 Z m V s X 2 V G U i 9 V c 3 V u a S V D N C U 5 O X R v J T I w a 2 9 s d W 1 u e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v c n R m Z W x f Z U Z S L 1 d z d G F 3 a W 9 u e S U y M H R l a 3 N 0 J T I w e m E l M j B v Z 3 J h b m l j e m 5 p a 2 l l b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v c n R m Z W x f Z U Z S L 1 p t a W V u a W 9 u b y U y M G 5 h e n d 5 J T I w a 2 9 s d W 1 u M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v c n R m Z W x f Z U Z S L 1 p t a W V u a W 9 u b y U y M H R 5 c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v c n R m Z W x f Z U Z S L 1 B y e m V m a W x 0 c m 9 3 Y W 5 v J T I w d 2 l l c n N 6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J 5 e n l r b 1 9 r c m V k e X R v d 2 U 8 L 0 l 0 Z W 1 Q Y X R o P j w v S X R l b U x v Y 2 F 0 a W 9 u P j x T d G F i b G V F b n R y a W V z P j x F b n R y e S B U e X B l P S J G a W x s R W 5 h Y m x l Z C I g V m F s d W U 9 I m w w I i A v P j x F b n R y e S B U e X B l P S J G a W x s T G F z d F V w Z G F 0 Z W Q i I F Z h b H V l P S J k M j A y N C 0 x M i 0 w N l Q w O T o y M T o x N S 4 1 N j Q w N j Q w W i I g L z 4 8 R W 5 0 c n k g V H l w Z T 0 i S X N Q c m l 2 Y X R l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5 h d m l n Y X R p b 2 5 T d G V w T m F t Z S I g V m F s d W U 9 I n N O Y X d p Z 2 F j a m E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U s J n F 1 b 3 Q 7 a 2 V 5 Q 2 9 s d W 1 u T m F t Z X M m c X V v d D s 6 W y Z x d W 9 0 O 0 R h d G E m c X V v d D s s J n F 1 b 3 Q 7 R n V u Z H V z e i Z x d W 9 0 O y w m c X V v d D t O Y W R m d W 5 k d X N 6 J n F 1 b 3 Q 7 L C Z x d W 9 0 O 1 J v Z H p h a i B O b 3 R v d 2 F u a W E m c X V v d D t d L C Z x d W 9 0 O 3 F 1 Z X J 5 U m V s Y X R p b 2 5 z a G l w c y Z x d W 9 0 O z p b X S w m c X V v d D t j b 2 x 1 b W 5 J Z G V u d G l 0 a W V z J n F 1 b 3 Q 7 O l s m c X V v d D t T Z W N 0 a W 9 u M S 9 S e X p 5 a 2 9 f a 3 J l Z H l 0 b 3 d l L 1 B v Z 3 J 1 c G 9 3 Y W 5 v I H d p Z X J z e m U x L n t E Y X R h L D B 9 J n F 1 b 3 Q 7 L C Z x d W 9 0 O 1 N l Y 3 R p b 2 4 x L 1 J 5 e n l r b 1 9 r c m V k e X R v d 2 U v U G 9 n c n V w b 3 d h b m 8 g d 2 l l c n N 6 Z T E u e 0 Z 1 b m R 1 c 3 o s M X 0 m c X V v d D s s J n F 1 b 3 Q 7 U 2 V j d G l v b j E v U n l 6 e W t v X 2 t y Z W R 5 d G 9 3 Z S 9 Q b 2 d y d X B v d 2 F u b y B 3 a W V y c 3 p l M S 5 7 T m F k Z n V u Z H V z e i w y f S Z x d W 9 0 O y w m c X V v d D t T Z W N 0 a W 9 u M S 9 S e X p 5 a 2 9 f a 3 J l Z H l 0 b 3 d l L 1 B v Z 3 J 1 c G 9 3 Y W 5 v I H d p Z X J z e m U x L n t S b 2 R 6 Y W o g T m 9 0 b 3 d h b m l h L D N 9 J n F 1 b 3 Q 7 L C Z x d W 9 0 O 1 N l Y 3 R p b 2 4 x L 1 J 5 e n l r b 1 9 r c m V k e X R v d 2 U v U G 9 n c n V w b 3 d h b m 8 g d 2 l l c n N 6 Z T E u e 1 d h c n R v x Z v E h y B i a W X F v M S F Y 2 E g d y B 0 e X M u I H r F g i w 0 f S Z x d W 9 0 O 1 0 s J n F 1 b 3 Q 7 Q 2 9 s d W 1 u Q 2 9 1 b n Q m c X V v d D s 6 N S w m c X V v d D t L Z X l D b 2 x 1 b W 5 O Y W 1 l c y Z x d W 9 0 O z p b J n F 1 b 3 Q 7 R G F 0 Y S Z x d W 9 0 O y w m c X V v d D t G d W 5 k d X N 6 J n F 1 b 3 Q 7 L C Z x d W 9 0 O 0 5 h Z G Z 1 b m R 1 c 3 o m c X V v d D s s J n F 1 b 3 Q 7 U m 9 k e m F q I E 5 v d G 9 3 Y W 5 p Y S Z x d W 9 0 O 1 0 s J n F 1 b 3 Q 7 Q 2 9 s d W 1 u S W R l b n R p d G l l c y Z x d W 9 0 O z p b J n F 1 b 3 Q 7 U 2 V j d G l v b j E v U n l 6 e W t v X 2 t y Z W R 5 d G 9 3 Z S 9 Q b 2 d y d X B v d 2 F u b y B 3 a W V y c 3 p l M S 5 7 R G F 0 Y S w w f S Z x d W 9 0 O y w m c X V v d D t T Z W N 0 a W 9 u M S 9 S e X p 5 a 2 9 f a 3 J l Z H l 0 b 3 d l L 1 B v Z 3 J 1 c G 9 3 Y W 5 v I H d p Z X J z e m U x L n t G d W 5 k d X N 6 L D F 9 J n F 1 b 3 Q 7 L C Z x d W 9 0 O 1 N l Y 3 R p b 2 4 x L 1 J 5 e n l r b 1 9 r c m V k e X R v d 2 U v U G 9 n c n V w b 3 d h b m 8 g d 2 l l c n N 6 Z T E u e 0 5 h Z G Z 1 b m R 1 c 3 o s M n 0 m c X V v d D s s J n F 1 b 3 Q 7 U 2 V j d G l v b j E v U n l 6 e W t v X 2 t y Z W R 5 d G 9 3 Z S 9 Q b 2 d y d X B v d 2 F u b y B 3 a W V y c 3 p l M S 5 7 U m 9 k e m F q I E 5 v d G 9 3 Y W 5 p Y S w z f S Z x d W 9 0 O y w m c X V v d D t T Z W N 0 a W 9 u M S 9 S e X p 5 a 2 9 f a 3 J l Z H l 0 b 3 d l L 1 B v Z 3 J 1 c G 9 3 Y W 5 v I H d p Z X J z e m U x L n t X Y X J 0 b 8 W b x I c g Y m l l x b z E h W N h I H c g d H l z L i B 6 x Y I s N H 0 m c X V v d D t d L C Z x d W 9 0 O 1 J l b G F 0 a W 9 u c 2 h p c E l u Z m 8 m c X V v d D s 6 W 1 1 9 I i A v P j x F b n R y e S B U e X B l P S J G a W x s Z W R D b 2 1 w b G V 0 Z V J l c 3 V s d F R v V 2 9 y a 3 N o Z W V 0 I i B W Y W x 1 Z T 0 i b D E i I C 8 + P E V u d H J 5 I F R 5 c G U 9 I l F 1 Z X J 5 S U Q i I F Z h b H V l P S J z Y 2 I 2 N T M 0 Z m E t M m M x N y 0 0 M j U 3 L W J m Y 2 I t Y T c 5 N j J m N D J l Z m V k I i A v P j x F b n R y e S B U e X B l P S J G a W x s Q 2 9 s d W 1 u T m F t Z X M i I F Z h b H V l P S J z W y Z x d W 9 0 O 0 R h d G E m c X V v d D s s J n F 1 b 3 Q 7 R n V u Z H V z e i Z x d W 9 0 O y w m c X V v d D t O Y W R m d W 5 k d X N 6 J n F 1 b 3 Q 7 L C Z x d W 9 0 O 1 J v Z H p h a i B O b 3 R v d 2 F u a W E m c X V v d D s s J n F 1 b 3 Q 7 V 2 F y d G / F m 8 S H I G J p Z c W 8 x I V j Y S B 3 I H R 5 c y 4 g e s W C J n F 1 b 3 Q 7 X S I g L z 4 8 R W 5 0 c n k g V H l w Z T 0 i R m l s b F R v R G F 0 Y U 1 v Z G V s R W 5 h Y m x l Z C I g V m F s d W U 9 I m w w I i A v P j x F b n R y e S B U e X B l P S J G a W x s T 2 J q Z W N 0 V H l w Z S I g V m F s d W U 9 I n N D b 2 5 u Z W N 0 a W 9 u T 2 5 s e S I g L z 4 8 R W 5 0 c n k g V H l w Z T 0 i R m l s b E N v b H V t b l R 5 c G V z I i B W Y W x 1 Z T 0 i c 0 N R W U d B Q V U 9 I i A v P j x F b n R y e S B U e X B l P S J G a W x s R X J y b 3 J D b 3 V u d C I g V m F s d W U 9 I m w w I i A v P j x F b n R y e S B U e X B l P S J G a W x s R X J y b 3 J D b 2 R l I i B W Y W x 1 Z T 0 i c 1 V u a 2 5 v d 2 4 i I C 8 + P E V u d H J 5 I F R 5 c G U 9 I k Z p b G x D b 3 V u d C I g V m F s d W U 9 I m w 0 N y I g L z 4 8 R W 5 0 c n k g V H l w Z T 0 i Q W R k Z W R U b 0 R h d G F N b 2 R l b C I g V m F s d W U 9 I m w w I i A v P j w v U 3 R h Y m x l R W 5 0 c m l l c z 4 8 L 0 l 0 Z W 0 + P E l 0 Z W 0 + P E l 0 Z W 1 M b 2 N h d G l v b j 4 8 S X R l b V R 5 c G U + R m 9 y b X V s Y T w v S X R l b V R 5 c G U + P E l 0 Z W 1 Q Y X R o P l N l Y 3 R p b 2 4 x L 1 J 5 e n l r b 1 9 r c m V k e X R v d 2 U v J U M 1 J U I 5 c i V D M y V C M 2 Q l Q z U l O D J v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n l 6 e W t v X 2 t y Z W R 5 d G 9 3 Z S 9 Q b 2 d y d X B v d 2 F u b y U y M H d p Z X J z e m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S e X p 5 a 2 9 f a 3 J l Z H l 0 b 3 d l L 1 p t a W V u a W 9 u b y U y M H R 5 c D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S e X p 5 a 2 9 f a 3 J l Z H l 0 b 3 d l L 1 B y e m V m a W x 0 c m 9 3 Y W 5 v J T I w d 2 l l c n N 6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J 5 e n l r b 1 9 r c m V k e X R v d 2 U v V X N 1 b m k l Q z Q l O T l 0 b y U y M G t v b H V t b n k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S e X p 5 a 2 9 f a 3 J l Z H l 0 b 3 d l L 1 p t a W V u a W 9 u b y U y M H R 5 c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J 5 e n l r b 1 9 r c m V k e X R v d 2 U v U G 9 n c n V w b 3 d h b m 8 l M j B 3 a W V y c 3 p l M T w v S X R l b V B h d G g + P C 9 J d G V t T G 9 j Y X R p b 2 4 + P F N 0 Y W J s Z U V u d H J p Z X M g L z 4 8 L 0 l 0 Z W 0 + P C 9 J d G V t c z 4 8 L 0 x v Y 2 F s U G F j a 2 F n Z U 1 l d G F k Y X R h R m l s Z T 4 W A A A A U E s F B g A A A A A A A A A A A A A A A A A A A A A A A N o A A A A B A A A A 0 I y d 3 w E V 0 R G M e g D A T 8 K X 6 w E A A A B w 9 D T H T n 4 t R b 4 s d P I S T 9 M I A A A A A A I A A A A A A A N m A A D A A A A A E A A A A D N B m H G p 2 6 1 W R 6 J E b e g o 8 x w A A A A A B I A A A K A A A A A Q A A A A 3 2 x Q n Y x I o r W w M u y s 8 D t k 2 F A A A A A 9 9 4 4 1 e 3 6 z 0 N M X s 8 L S 3 o L 5 U / U Q U N D F s B G X 1 W O P V n k S v t 6 F u U l K 1 R x + 8 b 1 o 4 c g 2 E a 1 q S E R X L l C 1 J o 6 4 w 8 V v p 4 N H u K p Z L O n 1 Y W 8 f k S c u X f h 9 X R Q A A A D 6 h r x n v B H + y + a 6 + p W a w G P p k 0 / 0 e A = = < / D a t a M a s h u p > 
</file>

<file path=customXml/item2.xml><?xml version="1.0" encoding="utf-8"?>
<root>
</root>
</file>

<file path=customXml/itemProps1.xml><?xml version="1.0" encoding="utf-8"?>
<ds:datastoreItem xmlns:ds="http://schemas.openxmlformats.org/officeDocument/2006/customXml" ds:itemID="{F4773E04-81D3-45C4-B28A-573C644AEF51}">
  <ds:schemaRefs>
    <ds:schemaRef ds:uri="http://schemas.microsoft.com/DataMashup"/>
  </ds:schemaRefs>
</ds:datastoreItem>
</file>

<file path=customXml/itemProps2.xml><?xml version="1.0" encoding="utf-8"?>
<ds:datastoreItem xmlns:ds="http://schemas.openxmlformats.org/officeDocument/2006/customXml" ds:itemID="{8E271114-D93F-479A-BB11-45C2A7654F3B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7</vt:i4>
      </vt:variant>
      <vt:variant>
        <vt:lpstr>Nazwane zakresy</vt:lpstr>
      </vt:variant>
      <vt:variant>
        <vt:i4>16</vt:i4>
      </vt:variant>
    </vt:vector>
  </HeadingPairs>
  <TitlesOfParts>
    <vt:vector size="23" baseType="lpstr">
      <vt:lpstr>Lista_TABEL</vt:lpstr>
      <vt:lpstr>tabela_glowna</vt:lpstr>
      <vt:lpstr>tabele_uzupelniajace</vt:lpstr>
      <vt:lpstr>tabele_dodatkowe</vt:lpstr>
      <vt:lpstr>bilans</vt:lpstr>
      <vt:lpstr>rachunek_wyniku</vt:lpstr>
      <vt:lpstr>zestawienie_zmian</vt:lpstr>
      <vt:lpstr>bilans!Obszar_wydruku</vt:lpstr>
      <vt:lpstr>Lista_TABEL!Obszar_wydruku</vt:lpstr>
      <vt:lpstr>rachunek_wyniku!Obszar_wydruku</vt:lpstr>
      <vt:lpstr>tabela_glowna!Obszar_wydruku</vt:lpstr>
      <vt:lpstr>tabele_dodatkowe!Obszar_wydruku</vt:lpstr>
      <vt:lpstr>tabele_uzupelniajace!Obszar_wydruku</vt:lpstr>
      <vt:lpstr>zestawienie_zmian!Obszar_wydruku</vt:lpstr>
      <vt:lpstr>T_Tabela_Główna</vt:lpstr>
      <vt:lpstr>T_Tabele_DODATKOWE</vt:lpstr>
      <vt:lpstr>T_Tabele_UZUPEŁNIAJĄCE</vt:lpstr>
      <vt:lpstr>bilans!Tytuły_wydruku</vt:lpstr>
      <vt:lpstr>rachunek_wyniku!Tytuły_wydruku</vt:lpstr>
      <vt:lpstr>tabela_glowna!Tytuły_wydruku</vt:lpstr>
      <vt:lpstr>tabele_dodatkowe!Tytuły_wydruku</vt:lpstr>
      <vt:lpstr>tabele_uzupelniajace!Tytuły_wydruku</vt:lpstr>
      <vt:lpstr>zestawienie_zmian!Tytuły_wydruku</vt:lpstr>
    </vt:vector>
  </TitlesOfParts>
  <Manager>Zbigniew Czumaj (P TFI DKF)</Manager>
  <Company>Pekao TFI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Sprawozdanie roczne 2024 (sub) funduszu inwestycyjnego Pekao TFI S.A.</dc:title>
  <dc:subject>Sprawozdanie funduszu inwestycyjnego Pekao TFI S.A. - część główna tabelaryczna</dc:subject>
  <dc:creator>Z. Czumaj, A. Kowalska (DKF - P TFI S.A.) &amp; team</dc:creator>
  <cp:keywords>2024, FS, Sprawozdanie, 020PPK</cp:keywords>
  <cp:lastModifiedBy>Czumaj Zbigniew</cp:lastModifiedBy>
  <cp:lastPrinted>2024-02-14T19:49:23Z</cp:lastPrinted>
  <dcterms:created xsi:type="dcterms:W3CDTF">2009-09-25T10:53:11Z</dcterms:created>
  <dcterms:modified xsi:type="dcterms:W3CDTF">2025-04-08T12:40:13Z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Firma">
    <vt:lpwstr>Pekao TFI S.A.</vt:lpwstr>
  </property>
  <property fmtid="{D5CDD505-2E9C-101B-9397-08002B2CF9AE}" pid="3" name="Owner_Dep">
    <vt:lpwstr>DKF</vt:lpwstr>
  </property>
  <property fmtid="{D5CDD505-2E9C-101B-9397-08002B2CF9AE}" pid="4" name="TMP">
    <vt:lpwstr>.</vt:lpwstr>
  </property>
  <property fmtid="{D5CDD505-2E9C-101B-9397-08002B2CF9AE}" pid="5" name="Sprawozdanie">
    <vt:lpwstr>roczne</vt:lpwstr>
  </property>
  <property fmtid="{D5CDD505-2E9C-101B-9397-08002B2CF9AE}" pid="6" name="Sprawozdanie na dzień">
    <vt:filetime>2024-12-30T22:00:00Z</vt:filetime>
  </property>
  <property fmtid="{D5CDD505-2E9C-101B-9397-08002B2CF9AE}" pid="7" name="Data podpisania sprawozdania">
    <vt:filetime>2025-03-26T22:00:00Z</vt:filetime>
  </property>
  <property fmtid="{D5CDD505-2E9C-101B-9397-08002B2CF9AE}" pid="8" name="Status">
    <vt:lpwstr>Public</vt:lpwstr>
  </property>
  <property fmtid="{D5CDD505-2E9C-101B-9397-08002B2CF9AE}" pid="9" name="Language">
    <vt:lpwstr>PL</vt:lpwstr>
  </property>
  <property fmtid="{D5CDD505-2E9C-101B-9397-08002B2CF9AE}" pid="10" name="Country">
    <vt:lpwstr>Poland</vt:lpwstr>
  </property>
</Properties>
</file>