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DRIAI_Praktykant\Dobre praktyki\Benchmarki (4) co miesiąc\"/>
    </mc:Choice>
  </mc:AlternateContent>
  <xr:revisionPtr revIDLastSave="0" documentId="13_ncr:1_{17E6A470-60C4-41CB-B3E9-D2DCF73E91E6}" xr6:coauthVersionLast="47" xr6:coauthVersionMax="47" xr10:uidLastSave="{00000000-0000-0000-0000-000000000000}"/>
  <bookViews>
    <workbookView xWindow="-120" yWindow="-120" windowWidth="29040" windowHeight="15840" xr2:uid="{F12353EC-1D65-4E0C-8DC5-F417B4A8C0A8}"/>
  </bookViews>
  <sheets>
    <sheet name="Wyniki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F2" i="1"/>
  <c r="I2" i="1"/>
  <c r="J2" i="1"/>
  <c r="D3" i="1"/>
  <c r="E3" i="1"/>
  <c r="F3" i="1"/>
  <c r="G3" i="1"/>
  <c r="G2" i="1" s="1"/>
  <c r="H3" i="1"/>
  <c r="H2" i="1" s="1"/>
  <c r="I3" i="1"/>
  <c r="J3" i="1"/>
</calcChain>
</file>

<file path=xl/sharedStrings.xml><?xml version="1.0" encoding="utf-8"?>
<sst xmlns="http://schemas.openxmlformats.org/spreadsheetml/2006/main" count="230" uniqueCount="87">
  <si>
    <t/>
  </si>
  <si>
    <t>Pekao PPK 2020 Spokojne Jutro</t>
  </si>
  <si>
    <t>Pekao PPK 2065</t>
  </si>
  <si>
    <t>Pekao PPK 2060</t>
  </si>
  <si>
    <t>Pekao PPK 2055</t>
  </si>
  <si>
    <t>Pekao PPK 2050</t>
  </si>
  <si>
    <t>Pekao PPK 2045</t>
  </si>
  <si>
    <t>Pekao PPK 2040</t>
  </si>
  <si>
    <t>Pekao PPK 2035</t>
  </si>
  <si>
    <t>Pekao PPK 2030</t>
  </si>
  <si>
    <t>Pekao PPK 2025</t>
  </si>
  <si>
    <t>Pekao Dochodu i Wzrostu Rynku Chińskiego</t>
  </si>
  <si>
    <t>Pekao Akcji Rynków Wschodzących</t>
  </si>
  <si>
    <t>Pekao Akcji MiŚ Spółek Rynków Rozwiniętych</t>
  </si>
  <si>
    <t>Pekao Strategii Globalnej - dynamiczny</t>
  </si>
  <si>
    <t>Pekao Strategii Globalnej</t>
  </si>
  <si>
    <t>Pekao Strategii Globalnej - konserwatywny</t>
  </si>
  <si>
    <t>Pekao Alternatywny - Absolutnej Stopy Zwrotu</t>
  </si>
  <si>
    <t>Pekao Obligacji i Dochodu</t>
  </si>
  <si>
    <t>Pekao Kompas</t>
  </si>
  <si>
    <t>Pekao Surowców i Energii</t>
  </si>
  <si>
    <t>Pekao Obligacji Strategicznych (PLN)</t>
  </si>
  <si>
    <t>Pekao Obligacji Strategicznych</t>
  </si>
  <si>
    <t>Pekao Dochodu USD (USD)</t>
  </si>
  <si>
    <t>Fundusz (USD)</t>
  </si>
  <si>
    <t>Pekao Dochodu USD</t>
  </si>
  <si>
    <t>Fundusz (PLN)</t>
  </si>
  <si>
    <t>Pekao Dochodu USD (30 stycznia 2024 weszły w życie zmiany w zakresie polityki inwestycyjnej subfunduszu)</t>
  </si>
  <si>
    <t>Pekao Obligacji Dolarowych Plus (USD)</t>
  </si>
  <si>
    <t>Pekao Obligacji Dolarowych Plus (PLN)</t>
  </si>
  <si>
    <t>Pekao Zrównoważony Rynku Amerykańskiego (USD)</t>
  </si>
  <si>
    <t>Pekao Zrównoważony Rynku Amerykańskiego (PLN)</t>
  </si>
  <si>
    <t>Pekao Akcji Europejskich (EUR)</t>
  </si>
  <si>
    <t>Pekao Akcji Europejskich (PLN)</t>
  </si>
  <si>
    <t>Pekao Obligacji Europejskich (EUR)</t>
  </si>
  <si>
    <t>Pekao Obligacji Europejskich Plus (EUR)</t>
  </si>
  <si>
    <t>Pekao Obligacji Europejskich Plus (PLN)</t>
  </si>
  <si>
    <t>Pekao Akcji Amerykańskich (USD)</t>
  </si>
  <si>
    <t>Pekao Akcji Amerykańskich (PLN)</t>
  </si>
  <si>
    <t>10Y</t>
  </si>
  <si>
    <t>5Y</t>
  </si>
  <si>
    <t>3Y</t>
  </si>
  <si>
    <t>1Y</t>
  </si>
  <si>
    <t>3M</t>
  </si>
  <si>
    <t>1M</t>
  </si>
  <si>
    <t>YTD</t>
  </si>
  <si>
    <t>Stopy zwrotu subfunduszy, które nie posiadają benchmarku</t>
  </si>
  <si>
    <t>Pekao Megatrendy</t>
  </si>
  <si>
    <t>Fundusz</t>
  </si>
  <si>
    <t>Pekao Megatrendy benchmark</t>
  </si>
  <si>
    <t>Benchmark</t>
  </si>
  <si>
    <t>Pekao Obligacji Samorządowych</t>
  </si>
  <si>
    <t>Pekao Obligacji Samorządowych benchmark</t>
  </si>
  <si>
    <t>Pekao Akcji Dywidendowych</t>
  </si>
  <si>
    <t>Pekao Akcji Dywidendowych benchmark</t>
  </si>
  <si>
    <t>Pekao Akcji Dywidendowych ( 23 marca 2023 weszły w życie zmiany w zakresie polityki inwestycyjnej subfunduszu)</t>
  </si>
  <si>
    <t>Pekao Dłużny Aktywny</t>
  </si>
  <si>
    <t>Pekao Dłużny Aktywny benchmark</t>
  </si>
  <si>
    <t>Pekao Dłużny Aktywny ( 4 grudnia 2020 weszły w życie zmiany w zakresie polityki inwestycyjnej subfunduszu)</t>
  </si>
  <si>
    <t>Pekao Ekologiczny</t>
  </si>
  <si>
    <t>Pekao Ekologiczny benchmark</t>
  </si>
  <si>
    <t>Pekao Bazowy 15 Obligacji Wysokodochodowych</t>
  </si>
  <si>
    <t>Pekao Bazowy 15 Obligacji Wysokodochodowych benchmark</t>
  </si>
  <si>
    <t>Pekao Dynamicznych Spółek (Pekao FIO)</t>
  </si>
  <si>
    <t>Pekao Dynamicznych Spółek (Pekao FIO) benchmark</t>
  </si>
  <si>
    <t>Pekao Akcji - Aktywna Selekcja (Pekao FIO)</t>
  </si>
  <si>
    <t>Pekao Akcji - Aktywna Selekcja (Pekao FIO) benchmark</t>
  </si>
  <si>
    <t>Pekao Zrównoważony (Pekao FIO)</t>
  </si>
  <si>
    <t>Pekao Zrównoważony (Pekao FIO) benchmark</t>
  </si>
  <si>
    <t>Pekao Stabilnego Wzrostu (Pekao FIO)</t>
  </si>
  <si>
    <t>Pekao Stabilnego Wzrostu (Pekao FIO) benchmark</t>
  </si>
  <si>
    <t>Pekao Bazowy 15 Dywidendowy (Pekao FIO)</t>
  </si>
  <si>
    <t>Pekao Bazowy 15 Dywidendowy (Pekao FIO) benchmark</t>
  </si>
  <si>
    <t>Pekao Obligacji - Dynamiczna Alokacja 2 (Pekao FIO)</t>
  </si>
  <si>
    <t>Pekao Obligacji - Dynamiczna Alokacja 2 (Pekao FIO) benchmark</t>
  </si>
  <si>
    <t>Pekao Obligacji - Dynamiczna Alokacja FIO</t>
  </si>
  <si>
    <t>Pekao Obligacji - Dynamiczna Alokacja FIO benchmark</t>
  </si>
  <si>
    <t>Pekao Obligacji Plus (Pekao FIO)</t>
  </si>
  <si>
    <t>Pekao Obligacji Plus (Pekao FIO) benchmark</t>
  </si>
  <si>
    <t>Pekao Spokojna Inwestycja (Pekao Funduszy Globalnych SFIO)</t>
  </si>
  <si>
    <t>Pekao Spokojna Inwestycja (Pekao Funduszy Globalnych SFIO) benchmark</t>
  </si>
  <si>
    <t>Pekao Konserwatywny Plus (Pekao FIO)</t>
  </si>
  <si>
    <t>Pekao Konserwatywny Plus (Pekao FIO) benchmark</t>
  </si>
  <si>
    <t>Pekao Konserwatywny (Pekao FIO)</t>
  </si>
  <si>
    <t>Pekao Konserwatywny (Pekao FIO) benchmark</t>
  </si>
  <si>
    <t>\</t>
  </si>
  <si>
    <t>Stopy zwrotu dla benchmarków funduszy i subfunduszy zarządzanych przez Pekao TFI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</si>
</sst>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ourier New"/>
      <family val="3"/>
      <charset val="238"/>
    </font>
    <font>
      <sz val="8"/>
      <color theme="0"/>
      <name val="Arial"/>
      <family val="2"/>
      <charset val="238"/>
    </font>
    <font>
      <sz val="11"/>
      <name val="Courier New"/>
      <family val="3"/>
      <charset val="238"/>
    </font>
    <font>
      <b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rgb="FFD719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71920"/>
        <bgColor rgb="FFD7192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rgb="FFD7192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0" fontId="2" fillId="0" borderId="0" xfId="1" applyNumberFormat="1" applyFont="1" applyFill="1" applyBorder="1"/>
    <xf numFmtId="10" fontId="4" fillId="0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vertical="top" wrapText="1"/>
    </xf>
    <xf numFmtId="10" fontId="6" fillId="3" borderId="1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/>
    </xf>
    <xf numFmtId="14" fontId="2" fillId="0" borderId="0" xfId="0" applyNumberFormat="1" applyFont="1"/>
    <xf numFmtId="0" fontId="7" fillId="5" borderId="5" xfId="0" applyFont="1" applyFill="1" applyBorder="1"/>
    <xf numFmtId="0" fontId="8" fillId="6" borderId="1" xfId="0" applyFont="1" applyFill="1" applyBorder="1" applyAlignment="1">
      <alignment vertical="top" wrapText="1"/>
    </xf>
    <xf numFmtId="2" fontId="2" fillId="0" borderId="0" xfId="0" applyNumberFormat="1" applyFont="1"/>
    <xf numFmtId="10" fontId="6" fillId="0" borderId="1" xfId="1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2" fillId="0" borderId="6" xfId="0" applyFont="1" applyBorder="1" applyAlignment="1">
      <alignment horizontal="left"/>
    </xf>
    <xf numFmtId="0" fontId="9" fillId="0" borderId="0" xfId="0" applyFont="1"/>
    <xf numFmtId="14" fontId="9" fillId="0" borderId="0" xfId="0" applyNumberFormat="1" applyFont="1"/>
    <xf numFmtId="14" fontId="10" fillId="0" borderId="0" xfId="0" applyNumberFormat="1" applyFont="1"/>
    <xf numFmtId="14" fontId="10" fillId="7" borderId="0" xfId="0" applyNumberFormat="1" applyFont="1" applyFill="1"/>
    <xf numFmtId="14" fontId="11" fillId="8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5463-DFE3-4AED-B6B8-573A382F7785}">
  <sheetPr>
    <tabColor rgb="FFFF0000"/>
  </sheetPr>
  <dimension ref="A1:V74"/>
  <sheetViews>
    <sheetView tabSelected="1" zoomScaleNormal="100" workbookViewId="0">
      <pane ySplit="5" topLeftCell="A15" activePane="bottomLeft" state="frozen"/>
      <selection pane="bottomLeft" activeCell="G21" sqref="G21"/>
    </sheetView>
  </sheetViews>
  <sheetFormatPr defaultColWidth="9.140625" defaultRowHeight="12.75" x14ac:dyDescent="0.2"/>
  <cols>
    <col min="1" max="2" width="57.140625" style="1" customWidth="1"/>
    <col min="3" max="3" width="65.85546875" style="1" hidden="1" customWidth="1"/>
    <col min="4" max="5" width="11.5703125" style="1" bestFit="1" customWidth="1"/>
    <col min="6" max="10" width="10.42578125" style="1" customWidth="1"/>
    <col min="11" max="11" width="17.140625" style="1" bestFit="1" customWidth="1"/>
    <col min="12" max="12" width="10.140625" style="1" bestFit="1" customWidth="1"/>
    <col min="13" max="20" width="9.140625" style="1"/>
    <col min="21" max="21" width="57.7109375" style="1" bestFit="1" customWidth="1"/>
    <col min="22" max="22" width="5.5703125" style="1" bestFit="1" customWidth="1"/>
    <col min="23" max="16384" width="9.140625" style="1"/>
  </cols>
  <sheetData>
    <row r="1" spans="1:22" customFormat="1" ht="20.25" x14ac:dyDescent="0.25">
      <c r="A1" s="22" t="s">
        <v>86</v>
      </c>
      <c r="B1" s="22"/>
      <c r="D1" s="1"/>
      <c r="E1" s="1"/>
      <c r="F1" s="1"/>
      <c r="G1" s="1"/>
      <c r="H1" s="1"/>
      <c r="I1" s="1"/>
      <c r="J1" s="1"/>
      <c r="K1" s="21">
        <v>45504</v>
      </c>
    </row>
    <row r="2" spans="1:22" x14ac:dyDescent="0.2">
      <c r="A2" s="1" t="s">
        <v>85</v>
      </c>
      <c r="D2" s="20">
        <v>45289</v>
      </c>
      <c r="E2" s="19">
        <f>EOMONTH(E3,-1)-2</f>
        <v>45471</v>
      </c>
      <c r="F2" s="19">
        <f>EOMONTH(F3,-3)</f>
        <v>45412</v>
      </c>
      <c r="G2" s="19">
        <f>EOMONTH(G3,-12)</f>
        <v>45138</v>
      </c>
      <c r="H2" s="19">
        <f>EOMONTH(H3,-36)-1</f>
        <v>44407</v>
      </c>
      <c r="I2" s="19">
        <f>EOMONTH(I3,-60)</f>
        <v>43677</v>
      </c>
      <c r="J2" s="19">
        <f>EOMONTH(J3,-120)</f>
        <v>41851</v>
      </c>
    </row>
    <row r="3" spans="1:22" x14ac:dyDescent="0.2">
      <c r="D3" s="19">
        <f t="shared" ref="D3:J3" si="0">$K$1</f>
        <v>45504</v>
      </c>
      <c r="E3" s="19">
        <f t="shared" si="0"/>
        <v>45504</v>
      </c>
      <c r="F3" s="19">
        <f t="shared" si="0"/>
        <v>45504</v>
      </c>
      <c r="G3" s="19">
        <f t="shared" si="0"/>
        <v>45504</v>
      </c>
      <c r="H3" s="19">
        <f t="shared" si="0"/>
        <v>45504</v>
      </c>
      <c r="I3" s="19">
        <f t="shared" si="0"/>
        <v>45504</v>
      </c>
      <c r="J3" s="19">
        <f t="shared" si="0"/>
        <v>45504</v>
      </c>
    </row>
    <row r="4" spans="1:22" ht="13.5" thickBot="1" x14ac:dyDescent="0.25">
      <c r="D4" s="18"/>
      <c r="E4" s="17"/>
      <c r="F4" s="17"/>
      <c r="G4" s="17"/>
    </row>
    <row r="5" spans="1:22" ht="13.5" thickBot="1" x14ac:dyDescent="0.25">
      <c r="A5" s="11" t="s">
        <v>50</v>
      </c>
      <c r="B5" s="11"/>
      <c r="C5" s="10" t="s">
        <v>50</v>
      </c>
      <c r="D5" s="6" t="s">
        <v>45</v>
      </c>
      <c r="E5" s="6" t="s">
        <v>44</v>
      </c>
      <c r="F5" s="6" t="s">
        <v>43</v>
      </c>
      <c r="G5" s="6" t="s">
        <v>42</v>
      </c>
      <c r="H5" s="6" t="s">
        <v>41</v>
      </c>
      <c r="I5" s="6" t="s">
        <v>40</v>
      </c>
      <c r="J5" s="6" t="s">
        <v>39</v>
      </c>
    </row>
    <row r="6" spans="1:22" ht="15" x14ac:dyDescent="0.2">
      <c r="A6" s="23" t="s">
        <v>83</v>
      </c>
      <c r="B6" s="6" t="s">
        <v>50</v>
      </c>
      <c r="C6" s="8" t="s">
        <v>84</v>
      </c>
      <c r="D6" s="14">
        <v>3.5099999999999999E-2</v>
      </c>
      <c r="E6" s="14">
        <v>5.4000000000000003E-3</v>
      </c>
      <c r="F6" s="14">
        <v>1.4999999999999999E-2</v>
      </c>
      <c r="G6" s="14">
        <v>6.2700000000000006E-2</v>
      </c>
      <c r="H6" s="14">
        <v>0.1666</v>
      </c>
      <c r="I6" s="14">
        <v>0.18060000000000001</v>
      </c>
      <c r="J6" s="14">
        <v>0.28089999999999998</v>
      </c>
      <c r="U6" s="2"/>
      <c r="V6" s="2"/>
    </row>
    <row r="7" spans="1:22" ht="15" x14ac:dyDescent="0.2">
      <c r="A7" s="24"/>
      <c r="B7" s="6" t="s">
        <v>48</v>
      </c>
      <c r="C7" s="16" t="s">
        <v>83</v>
      </c>
      <c r="D7" s="4">
        <v>4.6030800646643444E-2</v>
      </c>
      <c r="E7" s="4">
        <v>4.8632964158732417E-3</v>
      </c>
      <c r="F7" s="4">
        <v>1.2560227319523776E-2</v>
      </c>
      <c r="G7" s="4">
        <v>8.1504288541895731E-2</v>
      </c>
      <c r="H7" s="4">
        <v>0.20417258435770602</v>
      </c>
      <c r="I7" s="4">
        <v>0.23981444130697871</v>
      </c>
      <c r="J7" s="4">
        <v>0.35024711696869848</v>
      </c>
      <c r="U7" s="2"/>
      <c r="V7" s="2"/>
    </row>
    <row r="8" spans="1:22" ht="15" x14ac:dyDescent="0.2">
      <c r="A8" s="23" t="s">
        <v>81</v>
      </c>
      <c r="B8" s="6" t="s">
        <v>50</v>
      </c>
      <c r="C8" s="8" t="s">
        <v>82</v>
      </c>
      <c r="D8" s="14">
        <v>3.6310000000000002E-2</v>
      </c>
      <c r="E8" s="14">
        <v>5.5599999999999998E-3</v>
      </c>
      <c r="F8" s="14">
        <v>1.5480000000000001E-2</v>
      </c>
      <c r="G8" s="14">
        <v>6.5199999999999994E-2</v>
      </c>
      <c r="H8" s="14">
        <v>0.1835</v>
      </c>
      <c r="I8" s="14">
        <v>0.2087</v>
      </c>
      <c r="J8" s="14">
        <v>0.33850000000000002</v>
      </c>
      <c r="U8" s="2"/>
      <c r="V8" s="2"/>
    </row>
    <row r="9" spans="1:22" ht="15" x14ac:dyDescent="0.2">
      <c r="A9" s="24"/>
      <c r="B9" s="6" t="s">
        <v>48</v>
      </c>
      <c r="C9" s="5" t="s">
        <v>81</v>
      </c>
      <c r="D9" s="4">
        <v>5.6686046511627897E-2</v>
      </c>
      <c r="E9" s="4">
        <v>4.8375950241879018E-3</v>
      </c>
      <c r="F9" s="4">
        <v>1.3947001394700065E-2</v>
      </c>
      <c r="G9" s="4">
        <v>9.8187311178247638E-2</v>
      </c>
      <c r="H9" s="4">
        <v>0.23324851569126381</v>
      </c>
      <c r="I9" s="4">
        <v>0.27320490367775818</v>
      </c>
      <c r="J9" s="13">
        <v>0.41302235179786195</v>
      </c>
      <c r="R9" s="4"/>
      <c r="U9" s="2"/>
      <c r="V9" s="2"/>
    </row>
    <row r="10" spans="1:22" ht="15" x14ac:dyDescent="0.2">
      <c r="A10" s="23" t="s">
        <v>79</v>
      </c>
      <c r="B10" s="6" t="s">
        <v>50</v>
      </c>
      <c r="C10" s="8" t="s">
        <v>80</v>
      </c>
      <c r="D10" s="14">
        <v>3.3270000000000001E-2</v>
      </c>
      <c r="E10" s="14">
        <v>5.1000000000000004E-3</v>
      </c>
      <c r="F10" s="14">
        <v>1.4200000000000001E-2</v>
      </c>
      <c r="G10" s="14">
        <v>5.9470000000000002E-2</v>
      </c>
      <c r="H10" s="14">
        <v>0.16325000000000001</v>
      </c>
      <c r="I10" s="14">
        <v>0.17519999999999999</v>
      </c>
      <c r="J10" s="14">
        <v>0.26740000000000003</v>
      </c>
      <c r="U10" s="2"/>
      <c r="V10" s="2"/>
    </row>
    <row r="11" spans="1:22" ht="15" x14ac:dyDescent="0.2">
      <c r="A11" s="24"/>
      <c r="B11" s="6" t="s">
        <v>48</v>
      </c>
      <c r="C11" s="5" t="s">
        <v>79</v>
      </c>
      <c r="D11" s="4">
        <v>3.9242219215155583E-2</v>
      </c>
      <c r="E11" s="4">
        <v>5.2356020942407877E-3</v>
      </c>
      <c r="F11" s="4">
        <v>1.3192612137203019E-2</v>
      </c>
      <c r="G11" s="4">
        <v>6.9637883008356605E-2</v>
      </c>
      <c r="H11" s="4">
        <v>0.18153846153846143</v>
      </c>
      <c r="I11" s="4">
        <v>0.20944881889763778</v>
      </c>
      <c r="J11" s="4">
        <v>0.31394354148845172</v>
      </c>
      <c r="U11" s="2"/>
      <c r="V11" s="2"/>
    </row>
    <row r="12" spans="1:22" ht="15" x14ac:dyDescent="0.2">
      <c r="A12" s="23" t="s">
        <v>77</v>
      </c>
      <c r="B12" s="6" t="s">
        <v>50</v>
      </c>
      <c r="C12" s="8" t="s">
        <v>78</v>
      </c>
      <c r="D12" s="14">
        <v>2.8000000000000001E-2</v>
      </c>
      <c r="E12" s="14">
        <v>1.2200000000000001E-2</v>
      </c>
      <c r="F12" s="14">
        <v>2.4500000000000001E-2</v>
      </c>
      <c r="G12" s="14">
        <v>5.9700000000000003E-2</v>
      </c>
      <c r="H12" s="14">
        <v>4.2099999999999999E-2</v>
      </c>
      <c r="I12" s="14">
        <v>9.4200000000000006E-2</v>
      </c>
      <c r="J12" s="14">
        <v>0.28139999999999998</v>
      </c>
      <c r="U12" s="2"/>
      <c r="V12" s="2"/>
    </row>
    <row r="13" spans="1:22" ht="15" x14ac:dyDescent="0.2">
      <c r="A13" s="24"/>
      <c r="B13" s="6" t="s">
        <v>48</v>
      </c>
      <c r="C13" s="5" t="s">
        <v>77</v>
      </c>
      <c r="D13" s="4">
        <v>3.3494266747133405E-2</v>
      </c>
      <c r="E13" s="4">
        <v>1.5115589804386431E-2</v>
      </c>
      <c r="F13" s="4">
        <v>2.8682985433248209E-2</v>
      </c>
      <c r="G13" s="4">
        <v>7.6874705235026042E-2</v>
      </c>
      <c r="H13" s="4">
        <v>7.4509803921568585E-2</v>
      </c>
      <c r="I13" s="4">
        <v>0.12461008044656063</v>
      </c>
      <c r="J13" s="4">
        <v>0.26523827114887322</v>
      </c>
      <c r="U13" s="2"/>
      <c r="V13" s="2"/>
    </row>
    <row r="14" spans="1:22" ht="15" x14ac:dyDescent="0.2">
      <c r="A14" s="23" t="s">
        <v>75</v>
      </c>
      <c r="B14" s="6" t="s">
        <v>50</v>
      </c>
      <c r="C14" s="8" t="s">
        <v>76</v>
      </c>
      <c r="D14" s="14">
        <v>2.8000000000000001E-2</v>
      </c>
      <c r="E14" s="14">
        <v>1.2200000000000001E-2</v>
      </c>
      <c r="F14" s="14">
        <v>2.4500000000000001E-2</v>
      </c>
      <c r="G14" s="14">
        <v>5.9700000000000003E-2</v>
      </c>
      <c r="H14" s="14">
        <v>4.2099999999999999E-2</v>
      </c>
      <c r="I14" s="14">
        <v>9.4200000000000006E-2</v>
      </c>
      <c r="J14" s="14">
        <v>0.28139999999999998</v>
      </c>
      <c r="U14" s="2"/>
      <c r="V14" s="2"/>
    </row>
    <row r="15" spans="1:22" ht="15" x14ac:dyDescent="0.2">
      <c r="A15" s="24"/>
      <c r="B15" s="6" t="s">
        <v>48</v>
      </c>
      <c r="C15" s="5" t="s">
        <v>75</v>
      </c>
      <c r="D15" s="4">
        <v>3.9658694868405453E-2</v>
      </c>
      <c r="E15" s="4">
        <v>1.6867469879518149E-2</v>
      </c>
      <c r="F15" s="4">
        <v>3.2893558593516836E-2</v>
      </c>
      <c r="G15" s="4">
        <v>8.803924034712618E-2</v>
      </c>
      <c r="H15" s="4">
        <v>0.10626598465473158</v>
      </c>
      <c r="I15" s="4">
        <v>0.16074064135247546</v>
      </c>
      <c r="J15" s="4">
        <v>0.34269750116405384</v>
      </c>
      <c r="U15" s="2"/>
      <c r="V15" s="2"/>
    </row>
    <row r="16" spans="1:22" ht="15" x14ac:dyDescent="0.2">
      <c r="A16" s="23" t="s">
        <v>73</v>
      </c>
      <c r="B16" s="6" t="s">
        <v>50</v>
      </c>
      <c r="C16" s="8" t="s">
        <v>74</v>
      </c>
      <c r="D16" s="14">
        <v>2.8000000000000001E-2</v>
      </c>
      <c r="E16" s="14">
        <v>1.2200000000000001E-2</v>
      </c>
      <c r="F16" s="14">
        <v>2.4500000000000001E-2</v>
      </c>
      <c r="G16" s="14">
        <v>5.9700000000000003E-2</v>
      </c>
      <c r="H16" s="14">
        <v>4.2099999999999999E-2</v>
      </c>
      <c r="I16" s="14">
        <v>9.4200000000000006E-2</v>
      </c>
      <c r="J16" s="14">
        <v>0.28139999999999998</v>
      </c>
      <c r="S16" s="4"/>
      <c r="U16" s="2"/>
      <c r="V16" s="2"/>
    </row>
    <row r="17" spans="1:22" ht="15" x14ac:dyDescent="0.2">
      <c r="A17" s="24"/>
      <c r="B17" s="6" t="s">
        <v>48</v>
      </c>
      <c r="C17" s="5" t="s">
        <v>73</v>
      </c>
      <c r="D17" s="4">
        <v>3.4193998604326703E-2</v>
      </c>
      <c r="E17" s="4">
        <v>1.9257221458046869E-2</v>
      </c>
      <c r="F17" s="4">
        <v>3.7088873337998596E-2</v>
      </c>
      <c r="G17" s="4">
        <v>8.5714285714285632E-2</v>
      </c>
      <c r="H17" s="4">
        <v>0.10349962769918108</v>
      </c>
      <c r="I17" s="4">
        <v>0.15781249999999991</v>
      </c>
      <c r="J17" s="4">
        <v>0.33273381294964044</v>
      </c>
      <c r="U17" s="2"/>
      <c r="V17" s="2"/>
    </row>
    <row r="18" spans="1:22" ht="15" x14ac:dyDescent="0.2">
      <c r="A18" s="23" t="s">
        <v>71</v>
      </c>
      <c r="B18" s="6" t="s">
        <v>50</v>
      </c>
      <c r="C18" s="8" t="s">
        <v>72</v>
      </c>
      <c r="D18" s="14">
        <v>4.2500000000000003E-2</v>
      </c>
      <c r="E18" s="14">
        <v>1.32E-2</v>
      </c>
      <c r="F18" s="14">
        <v>2.4899999999999999E-2</v>
      </c>
      <c r="G18" s="14">
        <v>7.0199999999999999E-2</v>
      </c>
      <c r="H18" s="14">
        <v>6.8199999999999997E-2</v>
      </c>
      <c r="I18" s="14">
        <v>0.1007</v>
      </c>
      <c r="J18" s="14">
        <v>0.2185</v>
      </c>
      <c r="S18" s="4"/>
      <c r="U18" s="2"/>
      <c r="V18" s="2"/>
    </row>
    <row r="19" spans="1:22" ht="15" x14ac:dyDescent="0.2">
      <c r="A19" s="24"/>
      <c r="B19" s="6" t="s">
        <v>48</v>
      </c>
      <c r="C19" s="5" t="s">
        <v>71</v>
      </c>
      <c r="D19" s="4">
        <v>4.5241809672387001E-2</v>
      </c>
      <c r="E19" s="4">
        <v>1.9011406844106515E-2</v>
      </c>
      <c r="F19" s="4">
        <v>2.9185867895545448E-2</v>
      </c>
      <c r="G19" s="4">
        <v>7.9774375503626205E-2</v>
      </c>
      <c r="H19" s="4">
        <v>0.10652353426919903</v>
      </c>
      <c r="I19" s="4">
        <v>0.12040133779264206</v>
      </c>
      <c r="J19" s="4">
        <v>0.13559322033898291</v>
      </c>
      <c r="U19" s="2"/>
      <c r="V19" s="2"/>
    </row>
    <row r="20" spans="1:22" ht="15" x14ac:dyDescent="0.2">
      <c r="A20" s="23" t="s">
        <v>69</v>
      </c>
      <c r="B20" s="6" t="s">
        <v>50</v>
      </c>
      <c r="C20" s="8" t="s">
        <v>70</v>
      </c>
      <c r="D20" s="14">
        <v>5.2400000000000002E-2</v>
      </c>
      <c r="E20" s="14">
        <v>2.3E-3</v>
      </c>
      <c r="F20" s="14">
        <v>2.76E-2</v>
      </c>
      <c r="G20" s="14">
        <v>9.5899999999999999E-2</v>
      </c>
      <c r="H20" s="14">
        <v>0.10489999999999999</v>
      </c>
      <c r="I20" s="14">
        <v>0.19239999999999999</v>
      </c>
      <c r="J20" s="14">
        <v>0.41799999999999998</v>
      </c>
      <c r="U20" s="2"/>
      <c r="V20" s="2"/>
    </row>
    <row r="21" spans="1:22" ht="15" x14ac:dyDescent="0.2">
      <c r="A21" s="24"/>
      <c r="B21" s="6" t="s">
        <v>48</v>
      </c>
      <c r="C21" s="5" t="s">
        <v>69</v>
      </c>
      <c r="D21" s="4">
        <v>4.4591179587511132E-2</v>
      </c>
      <c r="E21" s="4">
        <v>-7.8587743409083144E-3</v>
      </c>
      <c r="F21" s="4">
        <v>1.7024485098614983E-2</v>
      </c>
      <c r="G21" s="4">
        <v>0.10114290624731437</v>
      </c>
      <c r="H21" s="4">
        <v>0.14477151918524123</v>
      </c>
      <c r="I21" s="4">
        <v>0.28532022669140877</v>
      </c>
      <c r="J21" s="4">
        <v>0.34185035865752122</v>
      </c>
      <c r="U21" s="2"/>
      <c r="V21" s="2"/>
    </row>
    <row r="22" spans="1:22" ht="15" x14ac:dyDescent="0.2">
      <c r="A22" s="23" t="s">
        <v>67</v>
      </c>
      <c r="B22" s="6" t="s">
        <v>50</v>
      </c>
      <c r="C22" s="8" t="s">
        <v>68</v>
      </c>
      <c r="D22" s="14">
        <v>7.2999999999999995E-2</v>
      </c>
      <c r="E22" s="14">
        <v>-5.8999999999999999E-3</v>
      </c>
      <c r="F22" s="14">
        <v>3.0099999999999998E-2</v>
      </c>
      <c r="G22" s="14">
        <v>0.126</v>
      </c>
      <c r="H22" s="14">
        <v>0.1542</v>
      </c>
      <c r="I22" s="14">
        <v>0.26869999999999999</v>
      </c>
      <c r="J22" s="14">
        <v>0.51839999999999997</v>
      </c>
      <c r="U22" s="2"/>
      <c r="V22" s="2"/>
    </row>
    <row r="23" spans="1:22" ht="15" x14ac:dyDescent="0.2">
      <c r="A23" s="24"/>
      <c r="B23" s="6" t="s">
        <v>48</v>
      </c>
      <c r="C23" s="5" t="s">
        <v>67</v>
      </c>
      <c r="D23" s="4">
        <v>4.7767118756202542E-2</v>
      </c>
      <c r="E23" s="4">
        <v>-2.451493686479822E-2</v>
      </c>
      <c r="F23" s="4">
        <v>7.1864665479521861E-3</v>
      </c>
      <c r="G23" s="4">
        <v>0.11843220338983063</v>
      </c>
      <c r="H23" s="4">
        <v>0.18700344775895683</v>
      </c>
      <c r="I23" s="4">
        <v>0.31974999999999998</v>
      </c>
      <c r="J23" s="4">
        <v>0.33454116457402883</v>
      </c>
      <c r="U23" s="2"/>
      <c r="V23" s="2"/>
    </row>
    <row r="24" spans="1:22" ht="15" x14ac:dyDescent="0.2">
      <c r="A24" s="23" t="s">
        <v>65</v>
      </c>
      <c r="B24" s="6" t="s">
        <v>50</v>
      </c>
      <c r="C24" s="8" t="s">
        <v>66</v>
      </c>
      <c r="D24" s="14">
        <v>7.1400000000000005E-2</v>
      </c>
      <c r="E24" s="14">
        <v>-4.2900000000000001E-2</v>
      </c>
      <c r="F24" s="14">
        <v>-6.9999999999999999E-4</v>
      </c>
      <c r="G24" s="14">
        <v>0.15720000000000001</v>
      </c>
      <c r="H24" s="14">
        <v>0.2455</v>
      </c>
      <c r="I24" s="14">
        <v>0.40289999999999998</v>
      </c>
      <c r="J24" s="14">
        <v>0.66610000000000003</v>
      </c>
      <c r="U24" s="2"/>
      <c r="V24" s="2"/>
    </row>
    <row r="25" spans="1:22" ht="15" x14ac:dyDescent="0.2">
      <c r="A25" s="24"/>
      <c r="B25" s="6" t="s">
        <v>48</v>
      </c>
      <c r="C25" s="5" t="s">
        <v>65</v>
      </c>
      <c r="D25" s="4">
        <v>6.7114093959731447E-2</v>
      </c>
      <c r="E25" s="4">
        <v>-4.4566850275413183E-2</v>
      </c>
      <c r="F25" s="4">
        <v>-4.6948356807513525E-3</v>
      </c>
      <c r="G25" s="4">
        <v>0.14732411304870707</v>
      </c>
      <c r="H25" s="4">
        <v>0.20226843100189029</v>
      </c>
      <c r="I25" s="4">
        <v>0.883514313919052</v>
      </c>
      <c r="J25" s="4">
        <v>0.83638113570741068</v>
      </c>
      <c r="U25" s="2"/>
      <c r="V25" s="2"/>
    </row>
    <row r="26" spans="1:22" ht="15" x14ac:dyDescent="0.2">
      <c r="A26" s="23" t="s">
        <v>63</v>
      </c>
      <c r="B26" s="6" t="s">
        <v>50</v>
      </c>
      <c r="C26" s="8" t="s">
        <v>64</v>
      </c>
      <c r="D26" s="14">
        <v>0.10059999999999999</v>
      </c>
      <c r="E26" s="14">
        <v>-2.47E-2</v>
      </c>
      <c r="F26" s="14">
        <v>2.63E-2</v>
      </c>
      <c r="G26" s="14">
        <v>0.16159999999999999</v>
      </c>
      <c r="H26" s="14">
        <v>0.2576</v>
      </c>
      <c r="I26" s="14">
        <v>0.82</v>
      </c>
      <c r="J26" s="14">
        <v>0.89090000000000003</v>
      </c>
      <c r="U26" s="2"/>
      <c r="V26" s="2"/>
    </row>
    <row r="27" spans="1:22" ht="15" x14ac:dyDescent="0.2">
      <c r="A27" s="24"/>
      <c r="B27" s="6" t="s">
        <v>48</v>
      </c>
      <c r="C27" s="5" t="s">
        <v>63</v>
      </c>
      <c r="D27" s="4">
        <v>8.0049261083743994E-2</v>
      </c>
      <c r="E27" s="4">
        <v>-3.5468792961231732E-2</v>
      </c>
      <c r="F27" s="4">
        <v>6.0223687983940177E-3</v>
      </c>
      <c r="G27" s="4">
        <v>0.14192708333333326</v>
      </c>
      <c r="H27" s="4">
        <v>0.26141675656238772</v>
      </c>
      <c r="I27" s="4">
        <v>1.026574234546505</v>
      </c>
      <c r="J27" s="4">
        <v>1.1390243902439026</v>
      </c>
      <c r="U27" s="2"/>
      <c r="V27" s="2"/>
    </row>
    <row r="28" spans="1:22" ht="15" x14ac:dyDescent="0.2">
      <c r="A28" s="23" t="s">
        <v>61</v>
      </c>
      <c r="B28" s="6" t="s">
        <v>50</v>
      </c>
      <c r="C28" s="8" t="s">
        <v>62</v>
      </c>
      <c r="D28" s="14">
        <v>3.3700000000000001E-2</v>
      </c>
      <c r="E28" s="14">
        <v>1.0200000000000001E-2</v>
      </c>
      <c r="F28" s="14">
        <v>2.3E-2</v>
      </c>
      <c r="G28" s="14">
        <v>6.7799999999999999E-2</v>
      </c>
      <c r="H28" s="14">
        <v>6.9699999999999998E-2</v>
      </c>
      <c r="I28" s="14">
        <v>0.13</v>
      </c>
      <c r="J28" s="14">
        <v>0.31480000000000002</v>
      </c>
      <c r="U28" s="2"/>
      <c r="V28" s="2"/>
    </row>
    <row r="29" spans="1:22" ht="15" x14ac:dyDescent="0.2">
      <c r="A29" s="24"/>
      <c r="B29" s="6" t="s">
        <v>48</v>
      </c>
      <c r="C29" s="5" t="s">
        <v>61</v>
      </c>
      <c r="D29" s="4">
        <v>3.058046248230295E-2</v>
      </c>
      <c r="E29" s="4">
        <v>1.1112140012964122E-2</v>
      </c>
      <c r="F29" s="4">
        <v>2.0658066928397778E-2</v>
      </c>
      <c r="G29" s="4">
        <v>6.3193768257059357E-2</v>
      </c>
      <c r="H29" s="4">
        <v>6.818626491880253E-2</v>
      </c>
      <c r="I29" s="4" t="s">
        <v>0</v>
      </c>
      <c r="J29" s="4" t="s">
        <v>0</v>
      </c>
      <c r="U29" s="2"/>
      <c r="V29" s="2"/>
    </row>
    <row r="30" spans="1:22" ht="15" x14ac:dyDescent="0.2">
      <c r="A30" s="15" t="s">
        <v>59</v>
      </c>
      <c r="B30" s="6" t="s">
        <v>50</v>
      </c>
      <c r="C30" s="8" t="s">
        <v>60</v>
      </c>
      <c r="D30" s="14">
        <v>0.1366</v>
      </c>
      <c r="E30" s="14">
        <v>1.18E-2</v>
      </c>
      <c r="F30" s="14">
        <v>7.1599999999999997E-2</v>
      </c>
      <c r="G30" s="14">
        <v>0.17960000000000001</v>
      </c>
      <c r="H30" s="14">
        <v>0.2606</v>
      </c>
      <c r="I30" s="14" t="s">
        <v>0</v>
      </c>
      <c r="J30" s="14" t="s">
        <v>0</v>
      </c>
      <c r="U30" s="2"/>
      <c r="V30" s="2"/>
    </row>
    <row r="31" spans="1:22" ht="15" x14ac:dyDescent="0.2">
      <c r="A31" s="15"/>
      <c r="B31" s="6" t="s">
        <v>48</v>
      </c>
      <c r="C31" s="5" t="s">
        <v>59</v>
      </c>
      <c r="D31" s="4">
        <v>4.957102001906577E-2</v>
      </c>
      <c r="E31" s="4">
        <v>1.3812154696132728E-2</v>
      </c>
      <c r="F31" s="4">
        <v>5.0572519083969425E-2</v>
      </c>
      <c r="G31" s="4">
        <v>4.4592030360531387E-2</v>
      </c>
      <c r="H31" s="4">
        <v>8.259587020648973E-2</v>
      </c>
      <c r="I31" s="13" t="s">
        <v>0</v>
      </c>
      <c r="J31" s="4" t="s">
        <v>0</v>
      </c>
      <c r="U31" s="2"/>
      <c r="V31" s="2"/>
    </row>
    <row r="32" spans="1:22" ht="15" x14ac:dyDescent="0.2">
      <c r="A32" s="23" t="s">
        <v>58</v>
      </c>
      <c r="B32" s="6" t="s">
        <v>50</v>
      </c>
      <c r="C32" s="8" t="s">
        <v>57</v>
      </c>
      <c r="D32" s="14">
        <v>2.6800000000000001E-2</v>
      </c>
      <c r="E32" s="14">
        <v>1.61E-2</v>
      </c>
      <c r="F32" s="14">
        <v>3.2000000000000001E-2</v>
      </c>
      <c r="G32" s="14">
        <v>6.5799999999999997E-2</v>
      </c>
      <c r="H32" s="14">
        <v>-2.4299999999999999E-2</v>
      </c>
      <c r="I32" s="14" t="s">
        <v>0</v>
      </c>
      <c r="J32" s="14" t="s">
        <v>0</v>
      </c>
      <c r="U32" s="2"/>
      <c r="V32" s="2"/>
    </row>
    <row r="33" spans="1:22" ht="15" x14ac:dyDescent="0.2">
      <c r="A33" s="24"/>
      <c r="B33" s="6" t="s">
        <v>48</v>
      </c>
      <c r="C33" s="5" t="s">
        <v>56</v>
      </c>
      <c r="D33" s="4">
        <v>2.1793797150041927E-2</v>
      </c>
      <c r="E33" s="13">
        <v>1.9230769230769162E-2</v>
      </c>
      <c r="F33" s="13">
        <v>3.9215686274509665E-2</v>
      </c>
      <c r="G33" s="13">
        <v>7.2119613016710771E-2</v>
      </c>
      <c r="H33" s="13">
        <v>0.15764482431149096</v>
      </c>
      <c r="I33" s="13" t="s">
        <v>0</v>
      </c>
      <c r="J33" s="13" t="s">
        <v>0</v>
      </c>
      <c r="U33" s="2"/>
      <c r="V33" s="2"/>
    </row>
    <row r="34" spans="1:22" ht="15" x14ac:dyDescent="0.2">
      <c r="A34" s="23" t="s">
        <v>55</v>
      </c>
      <c r="B34" s="6" t="s">
        <v>50</v>
      </c>
      <c r="C34" s="8" t="s">
        <v>54</v>
      </c>
      <c r="D34" s="7">
        <v>9.8799999999999999E-2</v>
      </c>
      <c r="E34" s="7">
        <v>3.6900000000000002E-2</v>
      </c>
      <c r="F34" s="7">
        <v>4.9000000000000002E-2</v>
      </c>
      <c r="G34" s="7">
        <v>0.11360000000000001</v>
      </c>
      <c r="H34" s="7" t="s">
        <v>0</v>
      </c>
      <c r="I34" s="7" t="s">
        <v>0</v>
      </c>
      <c r="J34" s="7" t="s">
        <v>0</v>
      </c>
      <c r="K34" s="12"/>
      <c r="U34" s="2"/>
      <c r="V34" s="2"/>
    </row>
    <row r="35" spans="1:22" ht="15" x14ac:dyDescent="0.2">
      <c r="A35" s="24"/>
      <c r="B35" s="6" t="s">
        <v>48</v>
      </c>
      <c r="C35" s="5" t="s">
        <v>53</v>
      </c>
      <c r="D35" s="4">
        <v>5.9166666666666812E-2</v>
      </c>
      <c r="E35" s="4">
        <v>2.8317152103559895E-2</v>
      </c>
      <c r="F35" s="4">
        <v>4.3513957307060869E-2</v>
      </c>
      <c r="G35" s="4">
        <v>6.7170445004198109E-2</v>
      </c>
      <c r="H35" s="4" t="s">
        <v>0</v>
      </c>
      <c r="I35" s="4" t="s">
        <v>0</v>
      </c>
      <c r="J35" s="4" t="s">
        <v>0</v>
      </c>
      <c r="K35" s="12"/>
      <c r="U35" s="2"/>
      <c r="V35" s="2"/>
    </row>
    <row r="36" spans="1:22" ht="15" x14ac:dyDescent="0.2">
      <c r="A36" s="23" t="s">
        <v>51</v>
      </c>
      <c r="B36" s="6" t="s">
        <v>50</v>
      </c>
      <c r="C36" s="5" t="s">
        <v>52</v>
      </c>
      <c r="D36" s="4">
        <v>3.3000000000000002E-2</v>
      </c>
      <c r="E36" s="4">
        <v>5.1000000000000004E-3</v>
      </c>
      <c r="F36" s="4">
        <v>1.41E-2</v>
      </c>
      <c r="G36" s="4">
        <v>5.8999999999999997E-2</v>
      </c>
      <c r="H36" s="4">
        <v>0.1605</v>
      </c>
      <c r="I36" s="4" t="s">
        <v>0</v>
      </c>
      <c r="J36" s="4" t="s">
        <v>0</v>
      </c>
      <c r="U36" s="2"/>
      <c r="V36" s="2"/>
    </row>
    <row r="37" spans="1:22" ht="15" x14ac:dyDescent="0.2">
      <c r="A37" s="24"/>
      <c r="B37" s="6" t="s">
        <v>48</v>
      </c>
      <c r="C37" s="8" t="s">
        <v>51</v>
      </c>
      <c r="D37" s="7">
        <v>3.889553769875187E-2</v>
      </c>
      <c r="E37" s="7">
        <v>6.6263563323116781E-3</v>
      </c>
      <c r="F37" s="7">
        <v>1.5373047038182097E-2</v>
      </c>
      <c r="G37" s="7">
        <v>6.8583487206541838E-2</v>
      </c>
      <c r="H37" s="7">
        <v>0.18519602106495014</v>
      </c>
      <c r="I37" s="7" t="s">
        <v>0</v>
      </c>
      <c r="J37" s="7" t="s">
        <v>0</v>
      </c>
      <c r="U37" s="2"/>
      <c r="V37" s="2"/>
    </row>
    <row r="38" spans="1:22" ht="15" x14ac:dyDescent="0.2">
      <c r="A38" s="23" t="s">
        <v>47</v>
      </c>
      <c r="B38" s="6" t="s">
        <v>50</v>
      </c>
      <c r="C38" s="5" t="s">
        <v>49</v>
      </c>
      <c r="D38" s="4">
        <v>0.1366</v>
      </c>
      <c r="E38" s="4">
        <v>1.18E-2</v>
      </c>
      <c r="F38" s="4">
        <v>7.1599999999999997E-2</v>
      </c>
      <c r="G38" s="4" t="s">
        <v>0</v>
      </c>
      <c r="H38" s="4" t="s">
        <v>0</v>
      </c>
      <c r="I38" s="4" t="s">
        <v>0</v>
      </c>
      <c r="J38" s="4" t="s">
        <v>0</v>
      </c>
      <c r="L38" s="9"/>
      <c r="U38" s="2"/>
      <c r="V38" s="2"/>
    </row>
    <row r="39" spans="1:22" ht="15.75" thickBot="1" x14ac:dyDescent="0.25">
      <c r="A39" s="24"/>
      <c r="B39" s="6" t="s">
        <v>48</v>
      </c>
      <c r="C39" s="8" t="s">
        <v>47</v>
      </c>
      <c r="D39" s="7">
        <v>3.4696406443618155E-2</v>
      </c>
      <c r="E39" s="7">
        <v>-1.764705882352946E-2</v>
      </c>
      <c r="F39" s="7">
        <v>4.1147132169575995E-2</v>
      </c>
      <c r="G39" s="7">
        <v>0.11185086551264978</v>
      </c>
      <c r="H39" s="7">
        <v>0.19799139167862267</v>
      </c>
      <c r="I39" s="7">
        <v>0.630859375</v>
      </c>
      <c r="J39" s="7" t="s">
        <v>0</v>
      </c>
      <c r="U39" s="2"/>
      <c r="V39" s="2"/>
    </row>
    <row r="40" spans="1:22" ht="13.5" thickBot="1" x14ac:dyDescent="0.25">
      <c r="A40" s="11" t="s">
        <v>46</v>
      </c>
      <c r="B40" s="11"/>
      <c r="C40" s="10" t="s">
        <v>46</v>
      </c>
      <c r="D40" s="6" t="s">
        <v>45</v>
      </c>
      <c r="E40" s="6" t="s">
        <v>44</v>
      </c>
      <c r="F40" s="6" t="s">
        <v>43</v>
      </c>
      <c r="G40" s="6" t="s">
        <v>42</v>
      </c>
      <c r="H40" s="6" t="s">
        <v>41</v>
      </c>
      <c r="I40" s="6" t="s">
        <v>40</v>
      </c>
      <c r="J40" s="6" t="s">
        <v>39</v>
      </c>
      <c r="U40" s="2"/>
      <c r="V40" s="2"/>
    </row>
    <row r="41" spans="1:22" ht="15" x14ac:dyDescent="0.2">
      <c r="A41" s="6" t="s">
        <v>38</v>
      </c>
      <c r="B41" s="6"/>
      <c r="C41" s="5" t="s">
        <v>38</v>
      </c>
      <c r="D41" s="4">
        <v>0.13144949715784859</v>
      </c>
      <c r="E41" s="4">
        <v>-7.7231259352217307E-4</v>
      </c>
      <c r="F41" s="4">
        <v>5.8983016165336632E-2</v>
      </c>
      <c r="G41" s="4">
        <v>0.14871538760335157</v>
      </c>
      <c r="H41" s="4">
        <v>0.14782367618519543</v>
      </c>
      <c r="I41" s="4">
        <v>0.68314497113586481</v>
      </c>
      <c r="J41" s="4">
        <v>1.5199026171637247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</row>
    <row r="42" spans="1:22" ht="15" x14ac:dyDescent="0.2">
      <c r="A42" s="6" t="s">
        <v>37</v>
      </c>
      <c r="B42" s="6"/>
      <c r="C42" s="8" t="s">
        <v>37</v>
      </c>
      <c r="D42" s="7">
        <v>0.12172043010752676</v>
      </c>
      <c r="E42" s="7">
        <v>1.5181004281821675E-2</v>
      </c>
      <c r="F42" s="7">
        <v>7.6351630210482746E-2</v>
      </c>
      <c r="G42" s="7">
        <v>0.15756768752774075</v>
      </c>
      <c r="H42" s="7">
        <v>0.11096911608093696</v>
      </c>
      <c r="I42" s="7">
        <v>0.63306199123356266</v>
      </c>
      <c r="J42" s="7">
        <v>0.97426192278576806</v>
      </c>
      <c r="U42" s="2"/>
      <c r="V42" s="2"/>
    </row>
    <row r="43" spans="1:22" ht="15" x14ac:dyDescent="0.2">
      <c r="A43" s="6" t="s">
        <v>36</v>
      </c>
      <c r="B43" s="6"/>
      <c r="C43" s="5" t="s">
        <v>36</v>
      </c>
      <c r="D43" s="4">
        <v>1.2062726176115701E-2</v>
      </c>
      <c r="E43" s="4">
        <v>1.0356454720616526E-2</v>
      </c>
      <c r="F43" s="4">
        <v>1.7216294859359937E-2</v>
      </c>
      <c r="G43" s="4">
        <v>4.6656686626746602E-2</v>
      </c>
      <c r="H43" s="4">
        <v>-0.13308534821244056</v>
      </c>
      <c r="I43" s="4">
        <v>-6.0049294196728664E-2</v>
      </c>
      <c r="J43" s="4">
        <v>-5.0045289855072284E-2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</row>
    <row r="44" spans="1:22" ht="15" x14ac:dyDescent="0.2">
      <c r="A44" s="6" t="s">
        <v>35</v>
      </c>
      <c r="B44" s="6"/>
      <c r="C44" s="8" t="s">
        <v>34</v>
      </c>
      <c r="D44" s="7">
        <v>2.5183630640083887E-2</v>
      </c>
      <c r="E44" s="7">
        <v>1.4537902388369606E-2</v>
      </c>
      <c r="F44" s="7">
        <v>2.4109014675052443E-2</v>
      </c>
      <c r="G44" s="7">
        <v>7.5991189427312644E-2</v>
      </c>
      <c r="H44" s="7">
        <v>-7.6559546313799687E-2</v>
      </c>
      <c r="I44" s="7">
        <v>-6.0576923076923195E-2</v>
      </c>
      <c r="J44" s="7">
        <v>-7.9170593779453347E-2</v>
      </c>
      <c r="U44" s="2"/>
      <c r="V44" s="2"/>
    </row>
    <row r="45" spans="1:22" ht="15" x14ac:dyDescent="0.2">
      <c r="A45" s="6" t="s">
        <v>33</v>
      </c>
      <c r="B45" s="6"/>
      <c r="C45" s="5" t="s">
        <v>33</v>
      </c>
      <c r="D45" s="4">
        <v>5.429250084832038E-2</v>
      </c>
      <c r="E45" s="4">
        <v>4.5263498221790321E-3</v>
      </c>
      <c r="F45" s="4">
        <v>2.06964520367936E-2</v>
      </c>
      <c r="G45" s="4">
        <v>4.5775833052844161E-2</v>
      </c>
      <c r="H45" s="4">
        <v>4.0394247859105725E-3</v>
      </c>
      <c r="I45" s="4">
        <v>0.27257833299201306</v>
      </c>
      <c r="J45" s="4">
        <v>0.42588343276732443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2"/>
      <c r="V45" s="2"/>
    </row>
    <row r="46" spans="1:22" ht="15" x14ac:dyDescent="0.2">
      <c r="A46" s="6" t="s">
        <v>32</v>
      </c>
      <c r="B46" s="6"/>
      <c r="C46" s="8" t="s">
        <v>32</v>
      </c>
      <c r="D46" s="7">
        <v>6.7109144542772947E-2</v>
      </c>
      <c r="E46" s="7">
        <v>9.0655509065551421E-3</v>
      </c>
      <c r="F46" s="7">
        <v>2.6969481902058279E-2</v>
      </c>
      <c r="G46" s="7">
        <v>7.5037147102525958E-2</v>
      </c>
      <c r="H46" s="7">
        <v>6.9475240206947619E-2</v>
      </c>
      <c r="I46" s="7">
        <v>0.27152899824253063</v>
      </c>
      <c r="J46" s="7">
        <v>0.38204393505253109</v>
      </c>
      <c r="U46" s="2"/>
      <c r="V46" s="2"/>
    </row>
    <row r="47" spans="1:22" ht="15" x14ac:dyDescent="0.2">
      <c r="A47" s="6" t="s">
        <v>31</v>
      </c>
      <c r="B47" s="6"/>
      <c r="C47" s="5" t="s">
        <v>31</v>
      </c>
      <c r="D47" s="4">
        <v>9.4361008784358047E-2</v>
      </c>
      <c r="E47" s="4">
        <v>-3.7404875532053294E-3</v>
      </c>
      <c r="F47" s="4">
        <v>4.5337664095276731E-2</v>
      </c>
      <c r="G47" s="4">
        <v>0.1182857970175184</v>
      </c>
      <c r="H47" s="4">
        <v>8.8193857424626598E-2</v>
      </c>
      <c r="I47" s="4">
        <v>0.33702613813397941</v>
      </c>
      <c r="J47" s="4">
        <v>0.85494716618635902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</row>
    <row r="48" spans="1:22" ht="15" x14ac:dyDescent="0.2">
      <c r="A48" s="6" t="s">
        <v>30</v>
      </c>
      <c r="B48" s="6"/>
      <c r="C48" s="8" t="s">
        <v>30</v>
      </c>
      <c r="D48" s="7">
        <v>8.4726867335563005E-2</v>
      </c>
      <c r="E48" s="7">
        <v>1.1960478419136722E-2</v>
      </c>
      <c r="F48" s="7">
        <v>6.2227074235807978E-2</v>
      </c>
      <c r="G48" s="7">
        <v>0.12680949623624782</v>
      </c>
      <c r="H48" s="7">
        <v>5.3030303030302983E-2</v>
      </c>
      <c r="I48" s="7">
        <v>0.29733333333333345</v>
      </c>
      <c r="J48" s="7">
        <v>0.45332337565347269</v>
      </c>
      <c r="U48" s="2"/>
      <c r="V48" s="2"/>
    </row>
    <row r="49" spans="1:22" ht="15" x14ac:dyDescent="0.2">
      <c r="A49" s="6" t="s">
        <v>29</v>
      </c>
      <c r="B49" s="6"/>
      <c r="C49" s="5" t="s">
        <v>29</v>
      </c>
      <c r="D49" s="4">
        <v>4.3378704999363915E-2</v>
      </c>
      <c r="E49" s="4">
        <v>4.8792388387397523E-4</v>
      </c>
      <c r="F49" s="4">
        <v>1.926183670933268E-2</v>
      </c>
      <c r="G49" s="4">
        <v>7.1876633559853742E-2</v>
      </c>
      <c r="H49" s="4">
        <v>-3.5852827083578176E-2</v>
      </c>
      <c r="I49" s="4">
        <v>3.3518145161290258E-2</v>
      </c>
      <c r="J49" s="4">
        <v>0.3188615533043897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</row>
    <row r="50" spans="1:22" ht="15" x14ac:dyDescent="0.2">
      <c r="A50" s="6" t="s">
        <v>28</v>
      </c>
      <c r="B50" s="6"/>
      <c r="C50" s="8" t="s">
        <v>28</v>
      </c>
      <c r="D50" s="7">
        <v>3.45345345345347E-2</v>
      </c>
      <c r="E50" s="7">
        <v>1.6724053123462923E-2</v>
      </c>
      <c r="F50" s="7">
        <v>3.609022556390995E-2</v>
      </c>
      <c r="G50" s="7">
        <v>8.0501829587036111E-2</v>
      </c>
      <c r="H50" s="7">
        <v>-6.6817155756207502E-2</v>
      </c>
      <c r="I50" s="7">
        <v>2.9112081513829047E-3</v>
      </c>
      <c r="J50" s="7">
        <v>3.3500000000000085E-2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</row>
    <row r="51" spans="1:22" ht="15" x14ac:dyDescent="0.2">
      <c r="A51" s="25" t="s">
        <v>27</v>
      </c>
      <c r="B51" s="6" t="s">
        <v>26</v>
      </c>
      <c r="C51" s="5" t="s">
        <v>25</v>
      </c>
      <c r="D51" s="4" t="s">
        <v>0</v>
      </c>
      <c r="E51" s="4">
        <v>-1.1419249592169667E-2</v>
      </c>
      <c r="F51" s="4">
        <v>-4.9261083743842304E-3</v>
      </c>
      <c r="G51" s="4" t="s">
        <v>0</v>
      </c>
      <c r="H51" s="4" t="s">
        <v>0</v>
      </c>
      <c r="I51" s="4" t="s">
        <v>0</v>
      </c>
      <c r="J51" s="4" t="s">
        <v>0</v>
      </c>
      <c r="K51" s="9"/>
      <c r="L51" s="9"/>
      <c r="U51" s="2"/>
      <c r="V51" s="2"/>
    </row>
    <row r="52" spans="1:22" ht="15" x14ac:dyDescent="0.2">
      <c r="A52" s="26"/>
      <c r="B52" s="6" t="s">
        <v>24</v>
      </c>
      <c r="C52" s="8" t="s">
        <v>23</v>
      </c>
      <c r="D52" s="7" t="s">
        <v>0</v>
      </c>
      <c r="E52" s="7">
        <v>3.2894736842103978E-3</v>
      </c>
      <c r="F52" s="7">
        <v>9.9337748344370258E-3</v>
      </c>
      <c r="G52" s="7" t="s">
        <v>0</v>
      </c>
      <c r="H52" s="7" t="s">
        <v>0</v>
      </c>
      <c r="I52" s="7" t="s">
        <v>0</v>
      </c>
      <c r="J52" s="7" t="s">
        <v>0</v>
      </c>
      <c r="U52" s="2"/>
      <c r="V52" s="2"/>
    </row>
    <row r="53" spans="1:22" ht="15" x14ac:dyDescent="0.2">
      <c r="A53" s="6" t="s">
        <v>22</v>
      </c>
      <c r="B53" s="6"/>
      <c r="C53" s="5" t="s">
        <v>21</v>
      </c>
      <c r="D53" s="4">
        <v>2.6534859521331944E-2</v>
      </c>
      <c r="E53" s="4">
        <v>1.7010309278350677E-2</v>
      </c>
      <c r="F53" s="4">
        <v>3.732912723449E-2</v>
      </c>
      <c r="G53" s="4">
        <v>6.706327744726881E-2</v>
      </c>
      <c r="H53" s="4">
        <v>-7.5452716297785827E-3</v>
      </c>
      <c r="I53" s="4">
        <v>5.2266666666666683E-2</v>
      </c>
      <c r="J53" s="4">
        <v>0.14244354371742918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</row>
    <row r="54" spans="1:22" ht="15" x14ac:dyDescent="0.2">
      <c r="A54" s="6" t="s">
        <v>20</v>
      </c>
      <c r="B54" s="6"/>
      <c r="C54" s="8" t="s">
        <v>20</v>
      </c>
      <c r="D54" s="7">
        <v>-5.479452054794498E-3</v>
      </c>
      <c r="E54" s="7">
        <v>-3.8410596026490107E-2</v>
      </c>
      <c r="F54" s="7">
        <v>-4.599211563731942E-2</v>
      </c>
      <c r="G54" s="7">
        <v>-6.0802069857697316E-2</v>
      </c>
      <c r="H54" s="7">
        <v>0.10502283105022814</v>
      </c>
      <c r="I54" s="7">
        <v>0.31521739130434789</v>
      </c>
      <c r="J54" s="7">
        <v>-6.9230769230769207E-2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</row>
    <row r="55" spans="1:22" ht="15" x14ac:dyDescent="0.2">
      <c r="A55" s="6" t="s">
        <v>19</v>
      </c>
      <c r="B55" s="6"/>
      <c r="C55" s="5" t="s">
        <v>19</v>
      </c>
      <c r="D55" s="4">
        <v>3.2808398950131323E-2</v>
      </c>
      <c r="E55" s="4">
        <v>5.1085568326947328E-3</v>
      </c>
      <c r="F55" s="4">
        <v>2.4739583333333481E-2</v>
      </c>
      <c r="G55" s="4">
        <v>7.4402730375426662E-2</v>
      </c>
      <c r="H55" s="4">
        <v>0.1218816821097648</v>
      </c>
      <c r="I55" s="4">
        <v>0.30405965202982599</v>
      </c>
      <c r="J55" s="4">
        <v>0.36277056277056263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2"/>
      <c r="V55" s="2"/>
    </row>
    <row r="56" spans="1:22" ht="15" x14ac:dyDescent="0.2">
      <c r="A56" s="6" t="s">
        <v>18</v>
      </c>
      <c r="B56" s="6"/>
      <c r="C56" s="8" t="s">
        <v>18</v>
      </c>
      <c r="D56" s="7">
        <v>3.6021926389976588E-2</v>
      </c>
      <c r="E56" s="7">
        <v>1.379310344827589E-2</v>
      </c>
      <c r="F56" s="7">
        <v>2.9571984435797782E-2</v>
      </c>
      <c r="G56" s="7">
        <v>9.2485549132948153E-2</v>
      </c>
      <c r="H56" s="7">
        <v>6.9523039611964599E-2</v>
      </c>
      <c r="I56" s="7">
        <v>0.10618729096989954</v>
      </c>
      <c r="J56" s="7">
        <v>0.32299999999999995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</row>
    <row r="57" spans="1:22" ht="15" x14ac:dyDescent="0.2">
      <c r="A57" s="6" t="s">
        <v>17</v>
      </c>
      <c r="B57" s="6"/>
      <c r="C57" s="5" t="s">
        <v>17</v>
      </c>
      <c r="D57" s="4">
        <v>4.6861924686192546E-2</v>
      </c>
      <c r="E57" s="4">
        <v>7.2463768115942351E-3</v>
      </c>
      <c r="F57" s="4">
        <v>1.6246953696182009E-2</v>
      </c>
      <c r="G57" s="4">
        <v>7.6592082616179002E-2</v>
      </c>
      <c r="H57" s="4">
        <v>6.2871707731520843E-2</v>
      </c>
      <c r="I57" s="4">
        <v>0.16806722689075615</v>
      </c>
      <c r="J57" s="4" t="s"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2"/>
      <c r="V57" s="2"/>
    </row>
    <row r="58" spans="1:22" ht="15" x14ac:dyDescent="0.2">
      <c r="A58" s="6" t="s">
        <v>16</v>
      </c>
      <c r="B58" s="6"/>
      <c r="C58" s="8" t="s">
        <v>16</v>
      </c>
      <c r="D58" s="7">
        <v>5.1622418879055942E-2</v>
      </c>
      <c r="E58" s="7">
        <v>1.5669515669515688E-2</v>
      </c>
      <c r="F58" s="7">
        <v>4.0116703136396703E-2</v>
      </c>
      <c r="G58" s="7">
        <v>9.9460292983808651E-2</v>
      </c>
      <c r="H58" s="7">
        <v>6.8164794007490759E-2</v>
      </c>
      <c r="I58" s="7">
        <v>0.19430485762144056</v>
      </c>
      <c r="J58" s="7" t="s">
        <v>0</v>
      </c>
      <c r="U58" s="2"/>
      <c r="V58" s="2"/>
    </row>
    <row r="59" spans="1:22" ht="15" x14ac:dyDescent="0.2">
      <c r="A59" s="6" t="s">
        <v>15</v>
      </c>
      <c r="B59" s="6"/>
      <c r="C59" s="5" t="s">
        <v>15</v>
      </c>
      <c r="D59" s="4">
        <v>7.3599999999999888E-2</v>
      </c>
      <c r="E59" s="4">
        <v>1.4361300075585781E-2</v>
      </c>
      <c r="F59" s="4">
        <v>4.9667579194368372E-2</v>
      </c>
      <c r="G59" s="4">
        <v>0.11508101371001245</v>
      </c>
      <c r="H59" s="4">
        <v>0.11000827129859392</v>
      </c>
      <c r="I59" s="4">
        <v>0.30101793504604957</v>
      </c>
      <c r="J59" s="4">
        <v>0.56501457725947524</v>
      </c>
      <c r="U59" s="2"/>
      <c r="V59" s="2"/>
    </row>
    <row r="60" spans="1:22" ht="15" x14ac:dyDescent="0.2">
      <c r="A60" s="6" t="s">
        <v>14</v>
      </c>
      <c r="B60" s="6"/>
      <c r="C60" s="8" t="s">
        <v>14</v>
      </c>
      <c r="D60" s="7">
        <v>0.11260957518543502</v>
      </c>
      <c r="E60" s="7">
        <v>8.5574572127140591E-3</v>
      </c>
      <c r="F60" s="7">
        <v>6.3829787234042534E-2</v>
      </c>
      <c r="G60" s="7">
        <v>0.13793103448275867</v>
      </c>
      <c r="H60" s="7">
        <v>0.16361071932299009</v>
      </c>
      <c r="I60" s="7">
        <v>0.50273224043715836</v>
      </c>
      <c r="J60" s="7" t="s">
        <v>0</v>
      </c>
      <c r="U60" s="2"/>
      <c r="V60" s="2"/>
    </row>
    <row r="61" spans="1:22" ht="15" x14ac:dyDescent="0.2">
      <c r="A61" s="6" t="s">
        <v>13</v>
      </c>
      <c r="B61" s="6"/>
      <c r="C61" s="5" t="s">
        <v>13</v>
      </c>
      <c r="D61" s="4">
        <v>4.870129870129869E-2</v>
      </c>
      <c r="E61" s="4">
        <v>1.6362492133417117E-2</v>
      </c>
      <c r="F61" s="4">
        <v>3.3269353806781643E-2</v>
      </c>
      <c r="G61" s="4">
        <v>7.8824315297260972E-2</v>
      </c>
      <c r="H61" s="4">
        <v>3.9253539253539138E-2</v>
      </c>
      <c r="I61" s="4">
        <v>0.36402027027027017</v>
      </c>
      <c r="J61" s="4">
        <v>0.58956692913385811</v>
      </c>
      <c r="U61" s="2"/>
      <c r="V61" s="2"/>
    </row>
    <row r="62" spans="1:22" ht="15" x14ac:dyDescent="0.2">
      <c r="A62" s="6" t="s">
        <v>12</v>
      </c>
      <c r="B62" s="6"/>
      <c r="C62" s="8" t="s">
        <v>12</v>
      </c>
      <c r="D62" s="7">
        <v>3.105590062111796E-2</v>
      </c>
      <c r="E62" s="7">
        <v>-1.9202363367799125E-2</v>
      </c>
      <c r="F62" s="7">
        <v>1.0654490106544845E-2</v>
      </c>
      <c r="G62" s="7">
        <v>-3.0030030030030463E-3</v>
      </c>
      <c r="H62" s="7">
        <v>-0.19806763285024154</v>
      </c>
      <c r="I62" s="7">
        <v>-5.6818181818181879E-2</v>
      </c>
      <c r="J62" s="7">
        <v>-0.17103620474406989</v>
      </c>
      <c r="U62" s="2"/>
      <c r="V62" s="2"/>
    </row>
    <row r="63" spans="1:22" ht="15" x14ac:dyDescent="0.2">
      <c r="A63" s="6" t="s">
        <v>11</v>
      </c>
      <c r="B63" s="6"/>
      <c r="C63" s="5" t="s">
        <v>11</v>
      </c>
      <c r="D63" s="4">
        <v>7.1225071225078374E-4</v>
      </c>
      <c r="E63" s="4">
        <v>-7.7683615819208462E-3</v>
      </c>
      <c r="F63" s="4">
        <v>-1.1954992967651235E-2</v>
      </c>
      <c r="G63" s="4">
        <v>-8.3496412263535547E-2</v>
      </c>
      <c r="H63" s="4">
        <v>-0.29467871485943775</v>
      </c>
      <c r="I63" s="4">
        <v>-0.19805936073059349</v>
      </c>
      <c r="J63" s="4">
        <v>-0.11468178954001251</v>
      </c>
      <c r="U63" s="2"/>
      <c r="V63" s="2"/>
    </row>
    <row r="64" spans="1:22" ht="15" x14ac:dyDescent="0.2">
      <c r="A64" s="6" t="s">
        <v>10</v>
      </c>
      <c r="B64" s="6"/>
      <c r="C64" s="8" t="s">
        <v>10</v>
      </c>
      <c r="D64" s="7">
        <v>4.1009463722397443E-2</v>
      </c>
      <c r="E64" s="7">
        <v>6.0975609756097615E-3</v>
      </c>
      <c r="F64" s="7">
        <v>2.1671826625387025E-2</v>
      </c>
      <c r="G64" s="7">
        <v>9.0008257638315436E-2</v>
      </c>
      <c r="H64" s="7">
        <v>0.14384748700173322</v>
      </c>
      <c r="I64" s="7" t="s">
        <v>0</v>
      </c>
      <c r="J64" s="7" t="s">
        <v>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</row>
    <row r="65" spans="1:22" ht="15" x14ac:dyDescent="0.2">
      <c r="A65" s="6" t="s">
        <v>9</v>
      </c>
      <c r="B65" s="6"/>
      <c r="C65" s="5" t="s">
        <v>9</v>
      </c>
      <c r="D65" s="4">
        <v>4.5521292217327591E-2</v>
      </c>
      <c r="E65" s="4">
        <v>7.027406886859211E-4</v>
      </c>
      <c r="F65" s="4">
        <v>2.372393961179009E-2</v>
      </c>
      <c r="G65" s="4">
        <v>0.10644910644910643</v>
      </c>
      <c r="H65" s="4">
        <v>0.17394888705688372</v>
      </c>
      <c r="I65" s="4" t="s">
        <v>0</v>
      </c>
      <c r="J65" s="4" t="s">
        <v>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2"/>
      <c r="V65" s="2"/>
    </row>
    <row r="66" spans="1:22" ht="15" x14ac:dyDescent="0.2">
      <c r="A66" s="6" t="s">
        <v>8</v>
      </c>
      <c r="B66" s="6"/>
      <c r="C66" s="8" t="s">
        <v>8</v>
      </c>
      <c r="D66" s="7">
        <v>5.3682037164487273E-2</v>
      </c>
      <c r="E66" s="7">
        <v>-9.7024579560155422E-3</v>
      </c>
      <c r="F66" s="7">
        <v>1.7952127659574657E-2</v>
      </c>
      <c r="G66" s="7">
        <v>0.12656364974245782</v>
      </c>
      <c r="H66" s="7">
        <v>0.22971887550200809</v>
      </c>
      <c r="I66" s="7" t="s">
        <v>0</v>
      </c>
      <c r="J66" s="7" t="s">
        <v>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</row>
    <row r="67" spans="1:22" ht="15" x14ac:dyDescent="0.2">
      <c r="A67" s="6" t="s">
        <v>7</v>
      </c>
      <c r="B67" s="6"/>
      <c r="C67" s="5" t="s">
        <v>7</v>
      </c>
      <c r="D67" s="4">
        <v>5.6216931216931387E-2</v>
      </c>
      <c r="E67" s="4">
        <v>-1.2978986402966575E-2</v>
      </c>
      <c r="F67" s="4">
        <v>1.5903307888040619E-2</v>
      </c>
      <c r="G67" s="4">
        <v>0.13182140326009928</v>
      </c>
      <c r="H67" s="4">
        <v>0.25353218210361073</v>
      </c>
      <c r="I67" s="4" t="s">
        <v>0</v>
      </c>
      <c r="J67" s="4" t="s">
        <v>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2"/>
      <c r="V67" s="2"/>
    </row>
    <row r="68" spans="1:22" ht="15" x14ac:dyDescent="0.2">
      <c r="A68" s="6" t="s">
        <v>6</v>
      </c>
      <c r="B68" s="6"/>
      <c r="C68" s="8" t="s">
        <v>6</v>
      </c>
      <c r="D68" s="7">
        <v>6.1946902654867353E-2</v>
      </c>
      <c r="E68" s="7">
        <v>-1.7543859649122862E-2</v>
      </c>
      <c r="F68" s="7">
        <v>1.326899879372756E-2</v>
      </c>
      <c r="G68" s="7">
        <v>0.14597544338335622</v>
      </c>
      <c r="H68" s="7">
        <v>0.29131437355880108</v>
      </c>
      <c r="I68" s="7" t="s">
        <v>0</v>
      </c>
      <c r="J68" s="7" t="s"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2"/>
      <c r="V68" s="2"/>
    </row>
    <row r="69" spans="1:22" ht="15" x14ac:dyDescent="0.2">
      <c r="A69" s="6" t="s">
        <v>5</v>
      </c>
      <c r="B69" s="6"/>
      <c r="C69" s="5" t="s">
        <v>5</v>
      </c>
      <c r="D69" s="4">
        <v>6.3856960408684493E-2</v>
      </c>
      <c r="E69" s="4">
        <v>-1.826753093694744E-2</v>
      </c>
      <c r="F69" s="4">
        <v>1.3381995133819879E-2</v>
      </c>
      <c r="G69" s="4">
        <v>0.1465932553337923</v>
      </c>
      <c r="H69" s="4">
        <v>0.29649805447470823</v>
      </c>
      <c r="I69" s="4" t="s">
        <v>0</v>
      </c>
      <c r="J69" s="4" t="s">
        <v>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</row>
    <row r="70" spans="1:22" ht="15" x14ac:dyDescent="0.2">
      <c r="A70" s="6" t="s">
        <v>4</v>
      </c>
      <c r="B70" s="6"/>
      <c r="C70" s="8" t="s">
        <v>4</v>
      </c>
      <c r="D70" s="7">
        <v>6.2817258883248739E-2</v>
      </c>
      <c r="E70" s="7">
        <v>-1.8746338605741042E-2</v>
      </c>
      <c r="F70" s="7">
        <v>1.4536644457904258E-2</v>
      </c>
      <c r="G70" s="7">
        <v>0.14647501711156741</v>
      </c>
      <c r="H70" s="7">
        <v>0.29744384198295903</v>
      </c>
      <c r="I70" s="7" t="s">
        <v>0</v>
      </c>
      <c r="J70" s="7" t="s">
        <v>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2"/>
      <c r="V70" s="2"/>
    </row>
    <row r="71" spans="1:22" ht="15" x14ac:dyDescent="0.2">
      <c r="A71" s="6" t="s">
        <v>3</v>
      </c>
      <c r="B71" s="6"/>
      <c r="C71" s="5" t="s">
        <v>3</v>
      </c>
      <c r="D71" s="4">
        <v>6.1528497409326421E-2</v>
      </c>
      <c r="E71" s="4">
        <v>-1.9150209455415901E-2</v>
      </c>
      <c r="F71" s="4">
        <v>1.2978986402966575E-2</v>
      </c>
      <c r="G71" s="4">
        <v>0.14615384615384608</v>
      </c>
      <c r="H71" s="4">
        <v>0.30079365079365084</v>
      </c>
      <c r="I71" s="4" t="s">
        <v>0</v>
      </c>
      <c r="J71" s="4" t="s">
        <v>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2"/>
      <c r="V71" s="2"/>
    </row>
    <row r="72" spans="1:22" ht="15" x14ac:dyDescent="0.2">
      <c r="A72" s="6" t="s">
        <v>2</v>
      </c>
      <c r="B72" s="6"/>
      <c r="C72" s="8" t="s">
        <v>2</v>
      </c>
      <c r="D72" s="7">
        <v>7.165354330708662E-2</v>
      </c>
      <c r="E72" s="7">
        <v>-1.9452449567723407E-2</v>
      </c>
      <c r="F72" s="7">
        <v>2.1005251312828266E-2</v>
      </c>
      <c r="G72" s="7">
        <v>0.16027280477408357</v>
      </c>
      <c r="H72" s="7">
        <v>0.35019841269841256</v>
      </c>
      <c r="I72" s="7" t="s">
        <v>0</v>
      </c>
      <c r="J72" s="7" t="s">
        <v>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2"/>
      <c r="V72" s="2"/>
    </row>
    <row r="73" spans="1:22" ht="15" x14ac:dyDescent="0.2">
      <c r="A73" s="6" t="s">
        <v>1</v>
      </c>
      <c r="B73" s="6"/>
      <c r="C73" s="5" t="s">
        <v>1</v>
      </c>
      <c r="D73" s="4">
        <v>4.1911148365465278E-2</v>
      </c>
      <c r="E73" s="4">
        <v>7.2933549432738776E-3</v>
      </c>
      <c r="F73" s="4">
        <v>1.5522875816993409E-2</v>
      </c>
      <c r="G73" s="4">
        <v>7.5259515570934132E-2</v>
      </c>
      <c r="H73" s="4">
        <v>0.19980694980694991</v>
      </c>
      <c r="I73" s="4" t="s">
        <v>0</v>
      </c>
      <c r="J73" s="4" t="s">
        <v>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2"/>
      <c r="V73" s="2"/>
    </row>
    <row r="74" spans="1:22" x14ac:dyDescent="0.2">
      <c r="U74" s="2"/>
      <c r="V74" s="2"/>
    </row>
  </sheetData>
  <mergeCells count="17">
    <mergeCell ref="A32:A33"/>
    <mergeCell ref="A34:A35"/>
    <mergeCell ref="A36:A37"/>
    <mergeCell ref="A38:A39"/>
    <mergeCell ref="A51:A52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Makula Pawel</dc:creator>
  <cp:lastModifiedBy>Omen Ingrid</cp:lastModifiedBy>
  <dcterms:created xsi:type="dcterms:W3CDTF">2024-08-16T09:32:30Z</dcterms:created>
  <dcterms:modified xsi:type="dcterms:W3CDTF">2024-08-16T14:23:53Z</dcterms:modified>
</cp:coreProperties>
</file>