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C:\Users\ZbigniewCzumaj\AppData\Local\Microsoft\Windows\INetCache\Content.Outlook\3DPPB6RM\"/>
    </mc:Choice>
  </mc:AlternateContent>
  <xr:revisionPtr revIDLastSave="0" documentId="13_ncr:1_{DC6AA8EA-67E2-4059-A7D8-885333E3EF82}" xr6:coauthVersionLast="36" xr6:coauthVersionMax="36" xr10:uidLastSave="{00000000-0000-0000-0000-000000000000}"/>
  <bookViews>
    <workbookView xWindow="0" yWindow="6750" windowWidth="28800" windowHeight="12360" xr2:uid="{00000000-000D-0000-FFFF-FFFF00000000}"/>
  </bookViews>
  <sheets>
    <sheet name="Wskaźniki Opł i kosztów 2022-1" sheetId="6" r:id="rId1"/>
    <sheet name="Informacje dodatkowe" sheetId="3" r:id="rId2"/>
    <sheet name="Wskaźniki Opł i kosztów 2022-0" sheetId="7" r:id="rId3"/>
    <sheet name="Wskaźniki Opł i kosztów 2021-2" sheetId="5" r:id="rId4"/>
    <sheet name="Wskaźniki Opł i kosztów 2021-1" sheetId="1" r:id="rId5"/>
    <sheet name="Wskaźniki Opłat i kosztów-2020" sheetId="2" r:id="rId6"/>
    <sheet name="Wskaźniki Opłat i kosztów -2019" sheetId="4"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4" hidden="1">'Wskaźniki Opł i kosztów 2021-1'!$B$3:$K$55</definedName>
    <definedName name="_xlnm._FilterDatabase" localSheetId="3" hidden="1">'Wskaźniki Opł i kosztów 2021-2'!$B$3:$K$55</definedName>
    <definedName name="_xlnm._FilterDatabase" localSheetId="2" hidden="1">'Wskaźniki Opł i kosztów 2022-0'!$B$3:$K$55</definedName>
    <definedName name="_xlnm._FilterDatabase" localSheetId="0" hidden="1">'Wskaźniki Opł i kosztów 2022-1'!$B$3:$L$55</definedName>
    <definedName name="_xlnm._FilterDatabase" localSheetId="6" hidden="1">'Wskaźniki Opłat i kosztów -2019'!$B$2:$J$52</definedName>
    <definedName name="_xlnm._FilterDatabase" localSheetId="5" hidden="1">'Wskaźniki Opłat i kosztów-2020'!$B$2:$J$52</definedName>
    <definedName name="Aktualne">'[1]Rachunki u Depozytariusza (DPO)'!$A$1</definedName>
    <definedName name="bond">'[2]Stare dane'!$B$850:$C$887</definedName>
    <definedName name="CIS_SUBSKR">'[3]Dane do zapisów'!$AC$66</definedName>
    <definedName name="Dane_do_zapisów">'[3]Dane do zapisów'!$A$1:$BB$56</definedName>
    <definedName name="Data_OŚWIADCZENIA" localSheetId="4">#REF!</definedName>
    <definedName name="Data_OŚWIADCZENIA" localSheetId="3">#REF!</definedName>
    <definedName name="Data_OŚWIADCZENIA" localSheetId="2">#REF!</definedName>
    <definedName name="Data_OŚWIADCZENIA" localSheetId="0">#REF!</definedName>
    <definedName name="Data_OŚWIADCZENIA">#REF!</definedName>
    <definedName name="eFR_ARK_1_zest_zmian">'[4]Algorytmy nazw'!$D$12</definedName>
    <definedName name="first">'[2]Stare dane'!$B$422:$C$553</definedName>
    <definedName name="Fund_NAVJU_A">'[5](1) Bilans'!$F$61</definedName>
    <definedName name="Fund_NAVJU_E">'[5](1) Bilans'!$F$63</definedName>
    <definedName name="Fund_NAVJU_I">'[5](1) Bilans'!$F$64</definedName>
    <definedName name="Fundusze">[3]Dane!$B$4:$EU$82</definedName>
    <definedName name="Fundusze_query">[3]Dane!$B$2:$EU$82</definedName>
    <definedName name="Konwersja_kont_AVS">'[1]Konta do AVS'!$T$2:$V$42</definedName>
    <definedName name="Liczba_Funduszy">[3]Dane!$B$93</definedName>
    <definedName name="Lista_Funduszy">'[1]Numery skrócone funduszy'!$C$2:$G$91</definedName>
    <definedName name="lokac">'[2]Stare dane'!$B$820:$C$849</definedName>
    <definedName name="Miesiące" localSheetId="4">#REF!</definedName>
    <definedName name="Miesiące" localSheetId="3">#REF!</definedName>
    <definedName name="Miesiące" localSheetId="2">#REF!</definedName>
    <definedName name="Miesiące" localSheetId="0">#REF!</definedName>
    <definedName name="Miesiące">#REF!</definedName>
    <definedName name="Nazwa_sposób">[3]Dane!$B$164</definedName>
    <definedName name="Nieaktywne">'[1]Rachunki u Depozytariusza'!$A$858</definedName>
    <definedName name="Nieaktywne_Koniec" localSheetId="4">'[1]Rachunki u Depozytariusza'!#REF!</definedName>
    <definedName name="Nieaktywne_Koniec" localSheetId="3">'[1]Rachunki u Depozytariusza'!#REF!</definedName>
    <definedName name="Nieaktywne_Koniec" localSheetId="2">'[1]Rachunki u Depozytariusza'!#REF!</definedName>
    <definedName name="Nieaktywne_Koniec" localSheetId="0">'[1]Rachunki u Depozytariusza'!#REF!</definedName>
    <definedName name="Nieaktywne_Koniec">'[1]Rachunki u Depozytariusza'!#REF!</definedName>
    <definedName name="Nieaktywne_wiersz">'[1]Rachunki u Depozytariusza'!$AM$858</definedName>
    <definedName name="No_UMBRELLA">'[1]Numery skrócone funduszy'!$H$123</definedName>
    <definedName name="oblig">'[2]Stare dane'!$B$124:$C$162</definedName>
    <definedName name="_xlnm.Print_Area" localSheetId="1">'Informacje dodatkowe'!$A$1:$G$67</definedName>
    <definedName name="_xlnm.Print_Area" localSheetId="4">'Wskaźniki Opł i kosztów 2021-1'!$A$1:$X$66</definedName>
    <definedName name="_xlnm.Print_Area" localSheetId="3">'Wskaźniki Opł i kosztów 2021-2'!$A$1:$X$68</definedName>
    <definedName name="_xlnm.Print_Area" localSheetId="2">'Wskaźniki Opł i kosztów 2022-0'!$A$1:$X$68</definedName>
    <definedName name="_xlnm.Print_Area" localSheetId="0">'Wskaźniki Opł i kosztów 2022-1'!$A$1:$Z$68</definedName>
    <definedName name="_xlnm.Print_Area" localSheetId="6">'Wskaźniki Opłat i kosztów -2019'!$A$1:$M$53</definedName>
    <definedName name="_xlnm.Print_Area" localSheetId="5">'Wskaźniki Opłat i kosztów-2020'!$A$1:$R$61</definedName>
    <definedName name="obus">'[2]Stare dane'!$B$163:$C$383</definedName>
    <definedName name="obuspl">'[2]Stare dane'!$B$1252:$C$1365</definedName>
    <definedName name="Porządkowanie_Lista_Umbrelli">'[1]Numery skrócone funduszy'!$G$116:$H$123</definedName>
    <definedName name="Powiernicy">'[1]Konta do AVS'!$P$2:$R$4</definedName>
    <definedName name="RAPORT_PRAS" localSheetId="4">#REF!</definedName>
    <definedName name="RAPORT_PRAS" localSheetId="3">#REF!</definedName>
    <definedName name="RAPORT_PRAS" localSheetId="2">#REF!</definedName>
    <definedName name="RAPORT_PRAS" localSheetId="0">#REF!</definedName>
    <definedName name="RAPORT_PRAS">#REF!</definedName>
    <definedName name="Słownik_Miesięcy">[6]Słowniki!$B$2:$C$17</definedName>
    <definedName name="SUBF_Przypisek">[3]Dane!$AC$87</definedName>
    <definedName name="TABELA_OSWIADCZENIE" localSheetId="4">#REF!</definedName>
    <definedName name="TABELA_OSWIADCZENIE" localSheetId="3">#REF!</definedName>
    <definedName name="TABELA_OSWIADCZENIE" localSheetId="2">#REF!</definedName>
    <definedName name="TABELA_OSWIADCZENIE" localSheetId="0">#REF!</definedName>
    <definedName name="TABELA_OSWIADCZENIE">#REF!</definedName>
    <definedName name="_xlnm.Print_Titles" localSheetId="1">'Informacje dodatkowe'!$1:$6</definedName>
    <definedName name="_xlnm.Print_Titles" localSheetId="4">'Wskaźniki Opł i kosztów 2021-1'!$1:$3</definedName>
    <definedName name="_xlnm.Print_Titles" localSheetId="3">'Wskaźniki Opł i kosztów 2021-2'!$1:$3</definedName>
    <definedName name="_xlnm.Print_Titles" localSheetId="2">'Wskaźniki Opł i kosztów 2022-0'!$1:$3</definedName>
    <definedName name="_xlnm.Print_Titles" localSheetId="0">'Wskaźniki Opł i kosztów 2022-1'!$1:$3</definedName>
    <definedName name="_xlnm.Print_Titles" localSheetId="6">'Wskaźniki Opłat i kosztów -2019'!$1:$2</definedName>
    <definedName name="_xlnm.Print_Titles" localSheetId="5">'Wskaźniki Opłat i kosztów-2020'!$1:$2</definedName>
    <definedName name="Waluty_1">[1]Waluty!$H$1:$M$37</definedName>
    <definedName name="Waluty_Kody">[1]Waluty!$H$1:$M$38</definedName>
    <definedName name="Waluty_konwersja">[1]Waluty!$G$1:$H$37</definedName>
    <definedName name="Waluty_konwersja_0">[1]Waluty!$N$1:$O$37</definedName>
    <definedName name="Waluty_konwersja_2">[1]Waluty!$H$1:$I$37</definedName>
    <definedName name="WKC_Data">[7]Parametry!$B$4</definedName>
    <definedName name="WKC_YEAR">[7]Parametry!$B$3</definedName>
    <definedName name="Wyl_Mnożnik">'[1]Numery skrócone funduszy'!$H$125</definedName>
    <definedName name="Wyl_Mnożnik_1">'[1]Numery skrócone funduszy'!$H$126</definedName>
    <definedName name="WZ_Data" localSheetId="4">#REF!</definedName>
    <definedName name="WZ_Data" localSheetId="3">#REF!</definedName>
    <definedName name="WZ_Data" localSheetId="2">#REF!</definedName>
    <definedName name="WZ_Data" localSheetId="0">#REF!</definedName>
    <definedName name="WZ_Data">#REF!</definedName>
    <definedName name="WZ_Nr_AN" localSheetId="4">#REF!</definedName>
    <definedName name="WZ_Nr_AN" localSheetId="3">#REF!</definedName>
    <definedName name="WZ_Nr_AN" localSheetId="2">#REF!</definedName>
    <definedName name="WZ_Nr_AN" localSheetId="0">#REF!</definedName>
    <definedName name="WZ_Nr_AN">#REF!</definedName>
    <definedName name="Zaokr_1">[7]Parametry!$B$5</definedName>
    <definedName name="Zaokr_rent">[7]Parametry!$B$7</definedName>
    <definedName name="Zaokr_WKC">[7]Parametry!$B$6</definedName>
    <definedName name="zrow">'[2]Stare dane'!$B$2:$C$123</definedName>
  </definedNames>
  <calcPr calcId="191029"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 i="5" l="1"/>
  <c r="O1" i="5"/>
  <c r="S1" i="7"/>
  <c r="O1" i="7"/>
  <c r="U1" i="6"/>
  <c r="Q1" i="6"/>
  <c r="M1" i="2" l="1"/>
  <c r="S1" i="1"/>
  <c r="A4" i="4" l="1"/>
  <c r="I4" i="4"/>
  <c r="A5" i="4"/>
  <c r="A6" i="4"/>
  <c r="I6" i="4"/>
  <c r="A7" i="4"/>
  <c r="I7" i="4"/>
  <c r="A8" i="4"/>
  <c r="I8" i="4"/>
  <c r="A9" i="4"/>
  <c r="I9" i="4"/>
  <c r="A10" i="4"/>
  <c r="I10" i="4"/>
  <c r="A11" i="4"/>
  <c r="I11" i="4"/>
  <c r="A12" i="4"/>
  <c r="A13" i="4"/>
  <c r="I13" i="4"/>
  <c r="A14" i="4"/>
  <c r="A15" i="4"/>
  <c r="A16" i="4"/>
  <c r="A17" i="4"/>
  <c r="A18" i="4"/>
  <c r="A19" i="4"/>
  <c r="A20" i="4"/>
  <c r="A21" i="4"/>
  <c r="A22" i="4"/>
  <c r="A23" i="4"/>
  <c r="A24" i="4"/>
  <c r="A25" i="4"/>
  <c r="A26" i="4"/>
  <c r="A27" i="4"/>
  <c r="A28" i="4"/>
  <c r="A29" i="4"/>
  <c r="A30" i="4"/>
  <c r="A31" i="4"/>
  <c r="A32" i="4"/>
  <c r="A33" i="4"/>
  <c r="A34" i="4"/>
  <c r="A35" i="4"/>
  <c r="A36" i="4"/>
  <c r="A37" i="4"/>
  <c r="A38" i="4"/>
  <c r="A39" i="4"/>
  <c r="A40" i="4"/>
  <c r="I40" i="4"/>
</calcChain>
</file>

<file path=xl/sharedStrings.xml><?xml version="1.0" encoding="utf-8"?>
<sst xmlns="http://schemas.openxmlformats.org/spreadsheetml/2006/main" count="3271" uniqueCount="312">
  <si>
    <t>rok 2021</t>
  </si>
  <si>
    <t>Wskaźniki opłat i kosztów - dla funduszy i subfunduszy zarządzanych przez Pekao TFI S.A.</t>
  </si>
  <si>
    <t>lp</t>
  </si>
  <si>
    <t>Identyfikator IZFiA funduszu lub subfunduszu</t>
  </si>
  <si>
    <t>Kod ISIN jednostki uczestnictwa</t>
  </si>
  <si>
    <t>Nazwa funduszu lub subfunduszu</t>
  </si>
  <si>
    <t>Fundusz</t>
  </si>
  <si>
    <t>Typ funduszu</t>
  </si>
  <si>
    <t>WKC (ogólne)</t>
  </si>
  <si>
    <t>WKC
A</t>
  </si>
  <si>
    <t>WKC
E</t>
  </si>
  <si>
    <t>WKC
F</t>
  </si>
  <si>
    <t>WKC
I</t>
  </si>
  <si>
    <t>WKC
J</t>
  </si>
  <si>
    <t>WKC
K</t>
  </si>
  <si>
    <t>WKC
L</t>
  </si>
  <si>
    <t>Data publikacji</t>
  </si>
  <si>
    <t>Uwagi do WKC</t>
  </si>
  <si>
    <t xml:space="preserve"> . </t>
  </si>
  <si>
    <t>Opłaty bieżące
KII (JU kat. A)</t>
  </si>
  <si>
    <t>data KII</t>
  </si>
  <si>
    <t>.</t>
  </si>
  <si>
    <t>Uwagi do stawek Opłat bieżących</t>
  </si>
  <si>
    <t>Data pierwszej wyceny JU</t>
  </si>
  <si>
    <t>Informacje uzupełniające</t>
  </si>
  <si>
    <t>. .</t>
  </si>
  <si>
    <t>PIO048</t>
  </si>
  <si>
    <t>PLPPTFI00410</t>
  </si>
  <si>
    <t>Pekao Obligacji - Dynamiczna Alokacja FIO</t>
  </si>
  <si>
    <t/>
  </si>
  <si>
    <t>FIO</t>
  </si>
  <si>
    <t>--</t>
  </si>
  <si>
    <t>na podstawie kosztów w 2020</t>
  </si>
  <si>
    <t>*</t>
  </si>
  <si>
    <t>**</t>
  </si>
  <si>
    <t>PIO050</t>
  </si>
  <si>
    <t>PLPPTFI00436</t>
  </si>
  <si>
    <t>Pekao Akcji - Aktywna Selekcja</t>
  </si>
  <si>
    <t>Pekao FIO</t>
  </si>
  <si>
    <t>PIO003</t>
  </si>
  <si>
    <t>PLPPTFI00089</t>
  </si>
  <si>
    <t>Pekao Akcji Polskich</t>
  </si>
  <si>
    <t>PIO056</t>
  </si>
  <si>
    <t>PLPPTFI00501</t>
  </si>
  <si>
    <t>Pekao Bazowy 15 Dywidendowy</t>
  </si>
  <si>
    <t>PIO055</t>
  </si>
  <si>
    <t>PLPPTFI00485</t>
  </si>
  <si>
    <t>Pekao Dynamicznych Spółek</t>
  </si>
  <si>
    <t>PIO011</t>
  </si>
  <si>
    <t>PLPPTFI00014</t>
  </si>
  <si>
    <t>Pekao Konserwatywny</t>
  </si>
  <si>
    <t>PIO059</t>
  </si>
  <si>
    <t>PLPPTFI00527</t>
  </si>
  <si>
    <t>Pekao Konserwatywny Plus</t>
  </si>
  <si>
    <t>PIO026</t>
  </si>
  <si>
    <t>PLPPTFI00204</t>
  </si>
  <si>
    <t>Pekao Małych i Średnich Spółek Rynku Polskiego</t>
  </si>
  <si>
    <t>PIO057</t>
  </si>
  <si>
    <t>PLPPTFI00493</t>
  </si>
  <si>
    <t>Pekao Obligacji - Dynamiczna Alokacja 2</t>
  </si>
  <si>
    <t>PIO002</t>
  </si>
  <si>
    <t>PLPPTFI00055</t>
  </si>
  <si>
    <t>Pekao Obligacji Plus</t>
  </si>
  <si>
    <t>PIO006</t>
  </si>
  <si>
    <t>PLPPTFI00071</t>
  </si>
  <si>
    <t>Pekao Stabilnego Wzrostu</t>
  </si>
  <si>
    <t>PIO001</t>
  </si>
  <si>
    <t>PLPPTFI00063</t>
  </si>
  <si>
    <t>Pekao Zrównoważony</t>
  </si>
  <si>
    <t>PIO074</t>
  </si>
  <si>
    <t>PLPPTFI00626</t>
  </si>
  <si>
    <t>Pekao Megatrendy</t>
  </si>
  <si>
    <t>PIO035</t>
  </si>
  <si>
    <t>PLPPTFI00295</t>
  </si>
  <si>
    <t>Pekao Akcji Małych i Średnich Spółek Rynków Rozwiniętych</t>
  </si>
  <si>
    <t>Pekao Funduszy Globalnych SFIO</t>
  </si>
  <si>
    <t>SFIO</t>
  </si>
  <si>
    <t>PIO036</t>
  </si>
  <si>
    <t>PLPPTFI00287</t>
  </si>
  <si>
    <t>Pekao Akcji Rynków Dalekiego Wschodu</t>
  </si>
  <si>
    <t>PIO034</t>
  </si>
  <si>
    <t>PLPPTFI00303</t>
  </si>
  <si>
    <t>Pekao Akcji Rynków Wschodzących</t>
  </si>
  <si>
    <t>PIO066</t>
  </si>
  <si>
    <t>PLPPTFI00576</t>
  </si>
  <si>
    <t>Pekao Alternatywny - Absolutnej Stopy Zwrotu</t>
  </si>
  <si>
    <t>PIO065</t>
  </si>
  <si>
    <t>PLPPTFI00568</t>
  </si>
  <si>
    <t>Pekao Alternatywny - Globalnego Dochodu</t>
  </si>
  <si>
    <t>PIO070</t>
  </si>
  <si>
    <t>PLPPTFI00618</t>
  </si>
  <si>
    <t>Pekao Dłużny Aktywny</t>
  </si>
  <si>
    <t>PIO031</t>
  </si>
  <si>
    <t>PLPPTFI00253</t>
  </si>
  <si>
    <t>Pekao Dochodu i Wzrostu Regionu Pacyfiku</t>
  </si>
  <si>
    <t>PIO029</t>
  </si>
  <si>
    <t>PLPPTFI00238</t>
  </si>
  <si>
    <t>Pekao Dochodu i Wzrostu Rynku Chińskiego</t>
  </si>
  <si>
    <t>PIO068</t>
  </si>
  <si>
    <t>PLPPTFI00592</t>
  </si>
  <si>
    <t>Pekao Dochodu USD</t>
  </si>
  <si>
    <t>PIO062</t>
  </si>
  <si>
    <t>PLPPTFI00543</t>
  </si>
  <si>
    <t>Pekao Obligacji i Dochodu</t>
  </si>
  <si>
    <t>PIO038</t>
  </si>
  <si>
    <t>PLPPTFI00311</t>
  </si>
  <si>
    <t>Pekao Obligacji Strategicznych</t>
  </si>
  <si>
    <t>PIO046</t>
  </si>
  <si>
    <t>PLPPTFI00394</t>
  </si>
  <si>
    <t>Pekao Spokojna Inwestycja</t>
  </si>
  <si>
    <t>PIO040</t>
  </si>
  <si>
    <t>PLPPTFI00345</t>
  </si>
  <si>
    <t>Pekao Surowców i Energii</t>
  </si>
  <si>
    <t>PIO064</t>
  </si>
  <si>
    <t>PLPPTFI00550</t>
  </si>
  <si>
    <t>Pekao Wzrostu i Dochodu Rynku Amerykańskiego</t>
  </si>
  <si>
    <t>PIO061</t>
  </si>
  <si>
    <t>PLPPTFI00535</t>
  </si>
  <si>
    <t>Pekao Wzrostu i Dochodu Rynku Europejskiego</t>
  </si>
  <si>
    <t>PIO085</t>
  </si>
  <si>
    <t>PLPPTFI00725</t>
  </si>
  <si>
    <t>Pekao Obligacji Samorządowych</t>
  </si>
  <si>
    <t>PIO086</t>
  </si>
  <si>
    <t>PLPPTFI00733</t>
  </si>
  <si>
    <t>Pekao Bazowy 15 Obligacji Wysokodochodowych</t>
  </si>
  <si>
    <t>nie działał przez pełny rok</t>
  </si>
  <si>
    <t>oszacowane</t>
  </si>
  <si>
    <t>PIO087</t>
  </si>
  <si>
    <t>PLPPTFI00758</t>
  </si>
  <si>
    <t>Pekao Ekologiczny</t>
  </si>
  <si>
    <t>utworzony w 2021</t>
  </si>
  <si>
    <t>PIO053</t>
  </si>
  <si>
    <t>PLPPTFI00469</t>
  </si>
  <si>
    <t>Pekao Kompas</t>
  </si>
  <si>
    <t>Pekao Strategie Funduszowe SFIO</t>
  </si>
  <si>
    <t>PIO043</t>
  </si>
  <si>
    <t>PLPPTFI00360</t>
  </si>
  <si>
    <t>Pekao Strategii Globalnej</t>
  </si>
  <si>
    <t>PIO069</t>
  </si>
  <si>
    <t>PLPPTFI00600</t>
  </si>
  <si>
    <t>Pekao Strategii Globalnej - dynamiczny</t>
  </si>
  <si>
    <t>PIO067</t>
  </si>
  <si>
    <t>PLPPTFI00584</t>
  </si>
  <si>
    <t>Pekao Strategii Globalnej - konserwatywny</t>
  </si>
  <si>
    <t>PIO044</t>
  </si>
  <si>
    <t>PLPPTFI00378</t>
  </si>
  <si>
    <t>Pekao Zmiennej Alokacji</t>
  </si>
  <si>
    <t>PIO054</t>
  </si>
  <si>
    <t>PLPPTFI00477</t>
  </si>
  <si>
    <t>Pekao Zmiennej Alokacji Rynku Amerykańskiego</t>
  </si>
  <si>
    <t>PIO005</t>
  </si>
  <si>
    <t>PLPPTFI00121</t>
  </si>
  <si>
    <t>Pekao Akcji Amerykańskich</t>
  </si>
  <si>
    <t>Pekao Walutowy FIO</t>
  </si>
  <si>
    <t>PIO020</t>
  </si>
  <si>
    <t>PLPPTFI00147</t>
  </si>
  <si>
    <t>Pekao Akcji Europejskich</t>
  </si>
  <si>
    <t>PIO013</t>
  </si>
  <si>
    <t>PLPPTFI00113</t>
  </si>
  <si>
    <t>Pekao Obligacji Dolarowych Plus</t>
  </si>
  <si>
    <t>PIO016</t>
  </si>
  <si>
    <t>PLPPTFI00139</t>
  </si>
  <si>
    <t>Pekao Obligacji Europejskich Plus</t>
  </si>
  <si>
    <t>PIO027</t>
  </si>
  <si>
    <t>PLPPTFI00212</t>
  </si>
  <si>
    <t>Pekao Zrównoważony Rynku Amerykańskiego</t>
  </si>
  <si>
    <t>PIO084</t>
  </si>
  <si>
    <t>PLPPTFI00717</t>
  </si>
  <si>
    <t>Pekao PPK 2020 Spokojne Jutro</t>
  </si>
  <si>
    <t>Pekao PPK SFIO</t>
  </si>
  <si>
    <t>PIO075</t>
  </si>
  <si>
    <t>PLPPTFI00634</t>
  </si>
  <si>
    <t>Pekao PPK 2025</t>
  </si>
  <si>
    <t>PIO076</t>
  </si>
  <si>
    <t>PLPPTFI00642</t>
  </si>
  <si>
    <t>Pekao PPK 2030</t>
  </si>
  <si>
    <t>PIO077</t>
  </si>
  <si>
    <t>PLPPTFI00659</t>
  </si>
  <si>
    <t>Pekao PPK 2035</t>
  </si>
  <si>
    <t>PIO078</t>
  </si>
  <si>
    <t>PLPPTFI00667</t>
  </si>
  <si>
    <t>Pekao PPK 2040</t>
  </si>
  <si>
    <t>PIO079</t>
  </si>
  <si>
    <t>PLPPTFI00675</t>
  </si>
  <si>
    <t>Pekao PPK 2045</t>
  </si>
  <si>
    <t>PIO080</t>
  </si>
  <si>
    <t>PLPPTFI00683</t>
  </si>
  <si>
    <t>Pekao PPK 2050</t>
  </si>
  <si>
    <t>PIO081</t>
  </si>
  <si>
    <t>PLPPTFI00691</t>
  </si>
  <si>
    <t>Pekao PPK 2055</t>
  </si>
  <si>
    <t>PIO082</t>
  </si>
  <si>
    <t>PLPPTFI00709</t>
  </si>
  <si>
    <t>Pekao PPK 2060</t>
  </si>
  <si>
    <t>PIO083</t>
  </si>
  <si>
    <t>PLPPTFI00741</t>
  </si>
  <si>
    <t>Pekao PPK 2065</t>
  </si>
  <si>
    <t>W przypadku, gdy JU danej kategorii nie były zbyte - w tabeli prezentowana stawka, jak dla JU głównej (A)</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</si>
  <si>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2020)</t>
    </r>
  </si>
  <si>
    <t>-+-</t>
  </si>
  <si>
    <t>nie są prezentowane stawki WKC dla funduszy nie działających przez cały rok 2020</t>
  </si>
  <si>
    <t>Nie są prezentowane wartości WKC dla kategorii wprowadzonych 31.12.2020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</si>
  <si>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t>
    </r>
  </si>
  <si>
    <t>Wartość wskaźnika opłat bieżących obejmuje również opłaty ponoszone w funduszach wchodzących w skład portfela subfunduszu.</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</si>
  <si>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t>
  </si>
  <si>
    <t>+</t>
  </si>
  <si>
    <t>szacowane, na podstawie stawki wynagrodzenia za zarządzanie (subfundusz nie działał przez pełny rok bilansowy)</t>
  </si>
  <si>
    <t>szacowane, na podstawie stawki wynagrodzenia za zarządzanie (subfundusz nie działał przez pełny rok bilansowy 2020)</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</si>
  <si>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 (2020)</t>
  </si>
  <si>
    <t>Wartość wskaźnika opłat bieżących obejmuje również opłaty ponoszone w funduszach wchodzących w skład portfela subfunduszu (gdy subfundusz inwestuje w tytuły uczestnictwa funduszy zagranicznych).</t>
  </si>
  <si>
    <t xml:space="preserve">. . </t>
  </si>
  <si>
    <t>rok 2020</t>
  </si>
  <si>
    <t>Zasady wyliczania Wskażnika Kosztów Całkowitych (WKC / TER)  i stawki Opłat Bieżących (ongoing charges) są różne - wynikają z innych przepisów</t>
  </si>
  <si>
    <t>W przypadku, gdy JU danej kategorii nie były zbyte - w tabeli prezentowana stawka, jak dla JU kategorii głównej (A)</t>
  </si>
  <si>
    <t>Okresowe informacje dot kosztów i opłat - dla funduszy / subfunduszy zarządzanych przez Pekao TFI S.A.</t>
  </si>
  <si>
    <t>Prezentowane wskaźniki</t>
  </si>
  <si>
    <t>WKC</t>
  </si>
  <si>
    <t>Wskaźnik kosztów całkowitych</t>
  </si>
  <si>
    <t>Uwagi do prezentacji</t>
  </si>
  <si>
    <t>Nazwy funduszy - jak na datę przygotowania zestawienia</t>
  </si>
  <si>
    <t xml:space="preserve">Przez cały rok obowiązuje publikacja WKC oraz opłat bieżących wyliczonych na podstawie danych za rok poprzedni </t>
  </si>
  <si>
    <t>W przypadku, gdy przy braku zbycia Jednostek Uczestnictwa danej kategorii wycena aktywów netto przypisana do danej innej kategorii jest jednakowa - wskaźniki są przepisane jak dla jednostek uczestnictwa tej kategorii</t>
  </si>
  <si>
    <t>Fundusze inwestycyjne w Polsce wyliczają (za okres pełnego roku) dwa wskaźniki kosztów i opłat:</t>
  </si>
  <si>
    <t>(a)</t>
  </si>
  <si>
    <t>(b)</t>
  </si>
  <si>
    <t xml:space="preserve">Podstawa prawna dla wskaźnika opłat bieżących: Sekcja 3 ‘Opłaty’ Rozporządzenia Komisji (UE) NR 583/2010 z 1 lipca 2010 w sprawie wykonania dyrektywy Parlamentu Europejskiego i Rady 2009/65/WE w zakresie kluczowych informacji dla inwestorów i warunków, które należy spełnić w przypadku dostarczania kluczowych informacji dla inwestorów lub prospektu emisyjnego na trwałym nośniku innym niż papier lub za pośrednictwem strony internetowej. </t>
  </si>
  <si>
    <t xml:space="preserve">Ze względu na różne podstawy prawne zasady wyliczania wskaźników różnią się. </t>
  </si>
  <si>
    <t>Prospekty Informacyjne</t>
  </si>
  <si>
    <t>https://pekaotfi.pl/dokumenty?open-tab=4</t>
  </si>
  <si>
    <t>Dokumenty Kluczowe informacje dla Uczestników</t>
  </si>
  <si>
    <t>https://pekaotfi.pl/dokumenty?open-tab=3</t>
  </si>
  <si>
    <t>Sprawozdania okresowe</t>
  </si>
  <si>
    <t>https://pekaotfi.pl/dokumenty/archiwum?open-tab=1</t>
  </si>
  <si>
    <t>Miesięczne informacje - z wartością aktywów netto dla każdego funduszu / subfunduszu</t>
  </si>
  <si>
    <t>https://pekaotfi.pl/dokumenty/archiwum?open-tab=2</t>
  </si>
  <si>
    <t>Skład portfela lokat</t>
  </si>
  <si>
    <t xml:space="preserve">https://pekaotfi.pl/dokumenty/archiwum?open-tab=4 </t>
  </si>
  <si>
    <t>Zestawienie przygotowane zgodnie ze standardem IZFIA</t>
  </si>
  <si>
    <t>https://www.izfa.pl/</t>
  </si>
  <si>
    <t>Dla subfunduszy z pierwszą wyceną po 1.01.2020 - wskaźnik nie został wyliczony</t>
  </si>
  <si>
    <r>
      <rPr>
        <b/>
        <sz val="11"/>
        <color theme="1"/>
        <rFont val="Calibri"/>
        <family val="2"/>
        <charset val="238"/>
        <scheme val="minor"/>
      </rPr>
      <t>WKC wskaźnik kosztów całkowityc</t>
    </r>
    <r>
      <rPr>
        <sz val="11"/>
        <color theme="1"/>
        <rFont val="Calibri"/>
        <family val="2"/>
        <charset val="238"/>
        <scheme val="minor"/>
      </rPr>
      <t xml:space="preserve">h (ang.: Total Expense Ratio) – ujawniany w prospekcie informacyjnym każdego z funduszy </t>
    </r>
  </si>
  <si>
    <r>
      <rPr>
        <b/>
        <sz val="11"/>
        <color theme="1"/>
        <rFont val="Calibri"/>
        <family val="2"/>
        <charset val="238"/>
        <scheme val="minor"/>
      </rPr>
      <t>OB wskaźnik opłat bieżących</t>
    </r>
    <r>
      <rPr>
        <sz val="11"/>
        <color theme="1"/>
        <rFont val="Calibri"/>
        <family val="2"/>
        <charset val="238"/>
        <scheme val="minor"/>
      </rPr>
      <t xml:space="preserve"> (ang.: Ongoing Costs) – prezentowany w dokumencie Kluczowe informacje dla inwestora </t>
    </r>
  </si>
  <si>
    <t>Podstawa prawna: dla WKC: Załącznik nr 1 do Rozporządzenia Ministra Finansów z 22 maja 2013 w sprawie prospektu informacyjnego funduszu inwestycyjnego otwartego i specjalistycznego funduszu inwestycyjnego otwartego oraz wyliczania wskaźnika zysku do ryzyka tych funduszy (t.j. Dz.U. z 2018 poz. 2202)</t>
  </si>
  <si>
    <t>Przepisy dopuszczają ponadto prezentację wskaźnika opłat bieżących uzupełnionego o opłatę zmienną za zarządzanie, a także Syntetycznego Wskaźnika Kosztów Całkowitych lub Syntetyczną Wartość Zakładanych Kosztów Całkowitych. 
.. w niniejszym nie są one przedstawiane</t>
  </si>
  <si>
    <t>TAK</t>
  </si>
  <si>
    <t>koszty pokrywane przez TFI (pomniejszenie kosztów funduszu - pozycja o charakterze dodatnim)</t>
  </si>
  <si>
    <t>NIE</t>
  </si>
  <si>
    <t>ważony udziałem wskaźnik opłat bieżących w funduszach zagranicznych nabytych do portfela lokat</t>
  </si>
  <si>
    <t>świadczenia wynikające z realizacji umów, których przedmiotem są instrumenty pochodne</t>
  </si>
  <si>
    <t>podatki od przychodów z lokat (dywidendy, odsetki)</t>
  </si>
  <si>
    <t>koszty odsetkowe (amortyzacja premii, odsetki od kredytów i pożyczek, koszty transakcji sell-buy-back)</t>
  </si>
  <si>
    <t>ujemne saldo różnic kursowych</t>
  </si>
  <si>
    <t>opłaty i prowizje transakcyjne (maklerskie, brokerskie) związane z nabywaniem i zbywaniem składników portfela</t>
  </si>
  <si>
    <t xml:space="preserve">     inne koszty (usługi prawne, doradztwo, rejestracja i zezwolenia, usługi wydawnicze, podatki administracyjne, opłaty bankowe)</t>
  </si>
  <si>
    <t xml:space="preserve">     audyt</t>
  </si>
  <si>
    <t xml:space="preserve">     rachunkowość funduszu</t>
  </si>
  <si>
    <t xml:space="preserve">     depozytariusz</t>
  </si>
  <si>
    <t xml:space="preserve">      agent transferowy</t>
  </si>
  <si>
    <t xml:space="preserve">     wynagrodzenie podmiotów zarządzających portfelem funduszu</t>
  </si>
  <si>
    <t>opłaty związane z administrowaniem i nadzorem nad funduszem (ponad management fee), w tym:</t>
  </si>
  <si>
    <t>opłata za zarządzanie uzależniona od wyników (performance fee)</t>
  </si>
  <si>
    <t>opłata za zarządzanie (stała)</t>
  </si>
  <si>
    <t>Rodzaj kosztów</t>
  </si>
  <si>
    <t>na podstawie analizy IZFIA (opracowanie własne)</t>
  </si>
  <si>
    <t>Wskaźnik opłat bieżących</t>
  </si>
  <si>
    <t>PLSFIO00452</t>
  </si>
  <si>
    <t>PLSFIO00451</t>
  </si>
  <si>
    <t>PLSFIO00450</t>
  </si>
  <si>
    <t>PLSFIO00449</t>
  </si>
  <si>
    <t>PLSFIO00448</t>
  </si>
  <si>
    <t>PLSFIO00447</t>
  </si>
  <si>
    <t>PLSFIO00446</t>
  </si>
  <si>
    <t>PLSFIO00482</t>
  </si>
  <si>
    <t>PLSFIO00445</t>
  </si>
  <si>
    <t>PLSFIO00495</t>
  </si>
  <si>
    <t>PLSFIO00488</t>
  </si>
  <si>
    <t>PLFIO000342</t>
  </si>
  <si>
    <t>Pekao Alternatywny – Globalnego Dochodu</t>
  </si>
  <si>
    <t>Pekao Alternatywny – Absolutnej Stopy Zwrotu</t>
  </si>
  <si>
    <t>rok 2019</t>
  </si>
  <si>
    <t>***</t>
  </si>
  <si>
    <t>W przypadku, gdy w trakcie roku stawka wynagrodzenia za zarządzanie, będącego ważnym składnikiem opłat bieżących ulega zmianie - ogłaszana jest aktualizacja dokumentu KII ze stawką uwzględniającą zmieniony poziom wynagrodzenia za zarządzanie. Inne koszty nie są szacowane - subfundusz powstał w 2021</t>
  </si>
  <si>
    <t>Wskaźnik WKC prezentowany jest dla funduszy i subfunduszy, które prowadziły działalność przez cały rok 2020</t>
  </si>
  <si>
    <t>W przypadku, gdy w subfunduszu nie ma (nie było w 2020) kategorii jednostek uczestnictwa - prezentowany jest wskaźnik ogólny oraz dla kat. A (wskazanie od 31.12.2020)</t>
  </si>
  <si>
    <t>Wskaźniki są wyliczane dla jednostek uczestnictwa, które były wskazane w prospekcie informacyjnym w roku 2021</t>
  </si>
  <si>
    <t>Fundusze publikują sprawozdania finansowe okresowe (półroczne i roczne)</t>
  </si>
  <si>
    <t>Nie są prezentowane wartości WKC dla kategorii wprowadzonych 31.12.2020 ani 1.11.2021</t>
  </si>
  <si>
    <t>Wartości WKC nie są aktualizowane w trakcie roku</t>
  </si>
  <si>
    <t>akualizacja stawek</t>
  </si>
  <si>
    <t>WKC nie jest aktualizowane w trakcie roku</t>
  </si>
  <si>
    <t>Wskaźnik opłat bieżących może zostać zaktualizowany w trakcie roku, w sytuacji istotnej zmiany stawek kosztów (dotyczy to stawek wynagrodzenia za zarządzanie)</t>
  </si>
  <si>
    <t xml:space="preserve">* </t>
  </si>
  <si>
    <t>Wskaźnik opłat bieżących (OB - w KIID)</t>
  </si>
  <si>
    <t>Wskaźnik Kosztów Całkowitych 
(WKC w prospekcie informacyjnym)</t>
  </si>
  <si>
    <t>OB</t>
  </si>
  <si>
    <t>rok 2022</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</si>
  <si>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ostatniego ustalenia kosztów (2020)</t>
  </si>
  <si>
    <t>najnowsza:</t>
  </si>
  <si>
    <t>nie działał przez pełny rok 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</si>
  <si>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2020</t>
    </r>
  </si>
  <si>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t>
    </r>
    <r>
      <rPr>
        <b/>
        <sz val="14"/>
        <color theme="1"/>
        <rFont val="Arial"/>
        <family val="2"/>
        <charset val="238"/>
      </rPr>
      <t>2020</t>
    </r>
    <r>
      <rPr>
        <sz val="11"/>
        <color theme="1"/>
        <rFont val="Arial"/>
        <family val="2"/>
        <charset val="238"/>
      </rPr>
      <t>)</t>
    </r>
  </si>
  <si>
    <t>Wartość wskaźnika opłat bieżących obejmuje również opłaty ponoszone w funduszach wchodzących w skład portfela subfunduszu (odpowiednie wskaźniki 'ongoing cost' z KII - ważone udziałem w portfelu lokat).</t>
  </si>
  <si>
    <t>WKC
B</t>
  </si>
  <si>
    <t>WKC
P</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</si>
  <si>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2021</t>
    </r>
  </si>
  <si>
    <t>Wartości WKC nie są aktualizowane w trakcie roku (następuje jednorazowa w roku ich aktualizacja)</t>
  </si>
  <si>
    <t>Nie są prezentowane stawki WKC dla subfunduszy nie działających przez cały rok 2020</t>
  </si>
  <si>
    <t>kolorem - wyróżnione są stawki zmienione względem poprzedniego zestawienia</t>
  </si>
  <si>
    <t xml:space="preserve">Stawka z uwzględnieniem kosztów poniesionych w 2022.  Prezentowana stawka opłat uwzględnia stawkę wynagrodzenia za zarządzanie aktualna na moment ogłaszania dokumentu KK. 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ostatniego ustalenia tych kosztów.  </t>
  </si>
  <si>
    <t xml:space="preserve">Obowiązuje zasada aktualizcji wskaźnika opłat bieżących w dokumencie KII, gdy (na podstawie decyzji Zarządu) stawka stosowanego wynagrodzenia za zarządzanie ulega zmianie.  Zmiana stawki odbywa się przy zachowaniu innych, niż wynagrodzenie za zarządzanie składników stawki opłat bieżących. </t>
  </si>
  <si>
    <t>wersja 2.4</t>
  </si>
  <si>
    <t>Publikacja informacji od 11.02.2022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</si>
</sst>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 _z_ł_-;\-* #,##0.00\ _z_ł_-;_-* &quot;-&quot;??\ _z_ł_-;_-@_-"/>
    <numFmt numFmtId="164" formatCode="#,##0."/>
    <numFmt numFmtId="165" formatCode="0.000"/>
    <numFmt numFmtId="166" formatCode="0.00##%"/>
  </numFmts>
  <fonts count="2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Arial"/>
      <family val="2"/>
      <charset val="238"/>
    </font>
    <font>
      <b/>
      <sz val="18"/>
      <color theme="1"/>
      <name val="Arial"/>
      <family val="2"/>
      <charset val="238"/>
    </font>
    <font>
      <sz val="14"/>
      <color rgb="FFD71920"/>
      <name val="Arial"/>
      <family val="2"/>
      <charset val="238"/>
    </font>
    <font>
      <sz val="8"/>
      <color theme="1"/>
      <name val="Arial"/>
      <family val="2"/>
      <charset val="238"/>
    </font>
    <font>
      <i/>
      <sz val="9"/>
      <color theme="1"/>
      <name val="Arial"/>
      <family val="2"/>
      <charset val="238"/>
    </font>
    <font>
      <i/>
      <sz val="11"/>
      <color theme="1"/>
      <name val="Calibri"/>
      <family val="2"/>
      <charset val="238"/>
      <scheme val="minor"/>
    </font>
    <font>
      <sz val="8"/>
      <color theme="1"/>
      <name val="Calibri"/>
      <family val="2"/>
      <charset val="238"/>
      <scheme val="minor"/>
    </font>
    <font>
      <b/>
      <sz val="11"/>
      <color theme="1"/>
      <name val="Arial"/>
      <family val="2"/>
      <charset val="238"/>
    </font>
    <font>
      <u/>
      <sz val="11"/>
      <color theme="10"/>
      <name val="Calibri"/>
      <family val="2"/>
      <charset val="238"/>
      <scheme val="minor"/>
    </font>
    <font>
      <b/>
      <sz val="14"/>
      <color rgb="FFD71920"/>
      <name val="Calibri"/>
      <family val="2"/>
      <charset val="238"/>
      <scheme val="minor"/>
    </font>
    <font>
      <i/>
      <sz val="11"/>
      <color rgb="FFD71920"/>
      <name val="Calibri"/>
      <family val="2"/>
      <charset val="238"/>
      <scheme val="minor"/>
    </font>
    <font>
      <sz val="12"/>
      <color theme="1"/>
      <name val="Calibri"/>
      <family val="2"/>
      <charset val="238"/>
      <scheme val="minor"/>
    </font>
    <font>
      <i/>
      <sz val="12"/>
      <color theme="2" tint="-0.499984740745262"/>
      <name val="Calibri"/>
      <family val="2"/>
      <charset val="238"/>
      <scheme val="minor"/>
    </font>
    <font>
      <sz val="12"/>
      <name val="Calibri"/>
      <family val="2"/>
      <charset val="238"/>
      <scheme val="minor"/>
    </font>
    <font>
      <b/>
      <sz val="12"/>
      <color theme="1"/>
      <name val="Calibri"/>
      <family val="2"/>
      <charset val="238"/>
      <scheme val="minor"/>
    </font>
    <font>
      <sz val="11"/>
      <name val="Arial"/>
      <family val="2"/>
      <charset val="238"/>
    </font>
    <font>
      <sz val="10"/>
      <name val="Arial"/>
      <family val="2"/>
      <charset val="238"/>
    </font>
    <font>
      <b/>
      <sz val="14"/>
      <color theme="1"/>
      <name val="Arial"/>
      <family val="2"/>
      <charset val="23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s>
  <borders count="20">
    <border>
      <left/>
      <right/>
      <top/>
      <bottom/>
      <diagonal/>
    </border>
    <border>
      <left/>
      <right/>
      <top/>
      <bottom style="hair">
        <color theme="0" tint="-0.34998626667073579"/>
      </bottom>
      <diagonal/>
    </border>
    <border>
      <left style="medium">
        <color indexed="64"/>
      </left>
      <right/>
      <top/>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hair">
        <color theme="0" tint="-0.34998626667073579"/>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cellStyleXfs>
  <cellXfs count="101">
    <xf numFmtId="0" fontId="0" fillId="0" borderId="0" xfId="0"/>
    <xf numFmtId="0" fontId="3" fillId="0" borderId="0" xfId="0" applyFont="1" applyFill="1"/>
    <xf numFmtId="0" fontId="3" fillId="0" borderId="0" xfId="0" applyFont="1" applyFill="1" applyAlignment="1"/>
    <xf numFmtId="0" fontId="5" fillId="0" borderId="0" xfId="0" applyFont="1" applyFill="1" applyAlignment="1">
      <alignment horizontal="center" vertical="center" wrapText="1"/>
    </xf>
    <xf numFmtId="0" fontId="6" fillId="0" borderId="0" xfId="0" applyFont="1" applyFill="1" applyBorder="1" applyAlignment="1">
      <alignment horizontal="right" vertical="center" wrapText="1" indent="2"/>
    </xf>
    <xf numFmtId="0" fontId="6" fillId="0" borderId="0" xfId="0" applyFont="1" applyFill="1" applyBorder="1" applyAlignment="1">
      <alignment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vertical="center"/>
    </xf>
    <xf numFmtId="164" fontId="7" fillId="0" borderId="0" xfId="0" applyNumberFormat="1" applyFont="1" applyFill="1" applyBorder="1" applyAlignment="1">
      <alignment horizontal="right" indent="1"/>
    </xf>
    <xf numFmtId="0" fontId="3" fillId="0" borderId="0" xfId="0" applyFont="1" applyFill="1" applyBorder="1"/>
    <xf numFmtId="0" fontId="3" fillId="0" borderId="0" xfId="0" applyNumberFormat="1" applyFont="1" applyFill="1" applyBorder="1" applyAlignment="1">
      <alignment horizontal="left"/>
    </xf>
    <xf numFmtId="0" fontId="3" fillId="0" borderId="0" xfId="0" applyFont="1" applyFill="1" applyBorder="1" applyAlignment="1">
      <alignment horizontal="center"/>
    </xf>
    <xf numFmtId="165" fontId="0" fillId="0" borderId="1" xfId="0" applyNumberFormat="1" applyFill="1" applyBorder="1" applyAlignment="1">
      <alignment horizontal="right"/>
    </xf>
    <xf numFmtId="165" fontId="8" fillId="0" borderId="1" xfId="0" applyNumberFormat="1" applyFont="1" applyFill="1" applyBorder="1" applyAlignment="1">
      <alignment horizontal="right"/>
    </xf>
    <xf numFmtId="165" fontId="8" fillId="0" borderId="1" xfId="0" quotePrefix="1" applyNumberFormat="1" applyFont="1" applyFill="1" applyBorder="1" applyAlignment="1">
      <alignment horizontal="right"/>
    </xf>
    <xf numFmtId="14" fontId="0" fillId="0" borderId="1" xfId="0" applyNumberFormat="1" applyFill="1" applyBorder="1" applyAlignment="1">
      <alignment horizontal="right"/>
    </xf>
    <xf numFmtId="165" fontId="9" fillId="0" borderId="1" xfId="0" applyNumberFormat="1" applyFont="1" applyFill="1" applyBorder="1"/>
    <xf numFmtId="165" fontId="0" fillId="0" borderId="1" xfId="0" applyNumberFormat="1" applyFill="1" applyBorder="1"/>
    <xf numFmtId="166" fontId="0" fillId="0" borderId="1" xfId="1" applyNumberFormat="1" applyFont="1" applyFill="1" applyBorder="1"/>
    <xf numFmtId="14" fontId="0" fillId="0" borderId="0" xfId="0" applyNumberFormat="1" applyFill="1" applyBorder="1" applyAlignment="1">
      <alignment horizontal="right"/>
    </xf>
    <xf numFmtId="14" fontId="0" fillId="0" borderId="0" xfId="0" quotePrefix="1" applyNumberFormat="1" applyFill="1" applyBorder="1" applyAlignment="1">
      <alignment horizontal="right"/>
    </xf>
    <xf numFmtId="10" fontId="3" fillId="0" borderId="0" xfId="0" applyNumberFormat="1" applyFont="1" applyFill="1" applyAlignment="1">
      <alignment horizontal="right" indent="1"/>
    </xf>
    <xf numFmtId="165" fontId="3" fillId="0" borderId="0" xfId="0" applyNumberFormat="1" applyFont="1" applyFill="1" applyBorder="1"/>
    <xf numFmtId="165" fontId="0" fillId="0" borderId="0" xfId="0" applyNumberFormat="1" applyFill="1" applyBorder="1"/>
    <xf numFmtId="166" fontId="0" fillId="0" borderId="0" xfId="1" applyNumberFormat="1" applyFont="1" applyFill="1" applyBorder="1"/>
    <xf numFmtId="10" fontId="3" fillId="0" borderId="0" xfId="0" applyNumberFormat="1" applyFont="1" applyFill="1" applyBorder="1" applyAlignment="1">
      <alignment horizontal="right" indent="2"/>
    </xf>
    <xf numFmtId="165" fontId="3" fillId="0" borderId="0" xfId="0" quotePrefix="1"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0" xfId="0" applyNumberFormat="1" applyFont="1" applyFill="1"/>
    <xf numFmtId="10" fontId="3" fillId="0" borderId="0" xfId="0" applyNumberFormat="1" applyFont="1" applyFill="1" applyAlignment="1">
      <alignment horizontal="right" indent="2"/>
    </xf>
    <xf numFmtId="0" fontId="3" fillId="0" borderId="0" xfId="0" quotePrefix="1" applyFont="1" applyFill="1" applyAlignment="1">
      <alignment horizontal="right" indent="1"/>
    </xf>
    <xf numFmtId="10" fontId="3" fillId="0" borderId="0" xfId="0" quotePrefix="1" applyNumberFormat="1" applyFont="1" applyFill="1" applyBorder="1" applyAlignment="1">
      <alignment horizontal="left"/>
    </xf>
    <xf numFmtId="164" fontId="3" fillId="0" borderId="0" xfId="0" applyNumberFormat="1" applyFont="1" applyFill="1" applyBorder="1" applyAlignment="1">
      <alignment horizontal="right" indent="2"/>
    </xf>
    <xf numFmtId="164" fontId="3" fillId="0" borderId="0" xfId="0" applyNumberFormat="1" applyFont="1" applyFill="1" applyBorder="1" applyAlignment="1">
      <alignment horizontal="right" indent="1"/>
    </xf>
    <xf numFmtId="165" fontId="8" fillId="0" borderId="1" xfId="0" applyNumberFormat="1" applyFont="1" applyFill="1" applyBorder="1"/>
    <xf numFmtId="165" fontId="0" fillId="0" borderId="0" xfId="0" quotePrefix="1" applyNumberFormat="1" applyFill="1" applyBorder="1"/>
    <xf numFmtId="0" fontId="0" fillId="0" borderId="0" xfId="0" applyAlignment="1">
      <alignment vertical="top"/>
    </xf>
    <xf numFmtId="0" fontId="12" fillId="0" borderId="0" xfId="0" applyFont="1" applyAlignment="1">
      <alignment vertical="top"/>
    </xf>
    <xf numFmtId="0" fontId="0" fillId="0" borderId="0" xfId="0" applyAlignment="1">
      <alignment wrapText="1"/>
    </xf>
    <xf numFmtId="0" fontId="13" fillId="0" borderId="0" xfId="2" applyFont="1" applyAlignment="1">
      <alignment horizontal="left" vertical="top" indent="2"/>
    </xf>
    <xf numFmtId="0" fontId="17" fillId="0" borderId="3" xfId="3" applyFont="1" applyBorder="1" applyAlignment="1">
      <alignment horizontal="center" vertical="center" wrapText="1"/>
    </xf>
    <xf numFmtId="0" fontId="0" fillId="0" borderId="0" xfId="0" applyAlignment="1">
      <alignment vertical="center"/>
    </xf>
    <xf numFmtId="0" fontId="17" fillId="0" borderId="4" xfId="3" applyFont="1" applyBorder="1" applyAlignment="1">
      <alignment vertical="center"/>
    </xf>
    <xf numFmtId="0" fontId="6" fillId="0" borderId="5" xfId="0" applyFont="1" applyFill="1" applyBorder="1" applyAlignment="1">
      <alignment horizontal="center" vertical="center" wrapText="1"/>
    </xf>
    <xf numFmtId="166" fontId="0" fillId="0" borderId="6" xfId="1" applyNumberFormat="1" applyFont="1" applyFill="1" applyBorder="1"/>
    <xf numFmtId="166" fontId="0" fillId="0" borderId="5" xfId="1" applyNumberFormat="1" applyFont="1" applyFill="1" applyBorder="1"/>
    <xf numFmtId="14" fontId="0" fillId="0" borderId="5" xfId="0" applyNumberFormat="1" applyFill="1" applyBorder="1" applyAlignment="1">
      <alignment horizontal="right"/>
    </xf>
    <xf numFmtId="165" fontId="0" fillId="0" borderId="6" xfId="0" applyNumberFormat="1" applyFill="1" applyBorder="1" applyAlignment="1">
      <alignment horizontal="right"/>
    </xf>
    <xf numFmtId="165" fontId="0" fillId="0" borderId="6" xfId="0" quotePrefix="1" applyNumberFormat="1" applyFill="1" applyBorder="1" applyAlignment="1">
      <alignment horizontal="right"/>
    </xf>
    <xf numFmtId="165" fontId="3" fillId="0" borderId="5" xfId="0" quotePrefix="1" applyNumberFormat="1" applyFont="1" applyFill="1" applyBorder="1" applyAlignment="1">
      <alignment horizontal="right"/>
    </xf>
    <xf numFmtId="165" fontId="3" fillId="0" borderId="6" xfId="0" quotePrefix="1" applyNumberFormat="1" applyFont="1" applyFill="1" applyBorder="1" applyAlignment="1">
      <alignment horizontal="right"/>
    </xf>
    <xf numFmtId="0" fontId="3" fillId="0" borderId="0" xfId="0" applyFont="1" applyFill="1" applyAlignment="1"/>
    <xf numFmtId="0" fontId="5" fillId="0" borderId="0" xfId="0" applyFont="1" applyFill="1" applyAlignment="1">
      <alignment horizontal="center" vertical="center" wrapText="1"/>
    </xf>
    <xf numFmtId="0" fontId="17" fillId="0" borderId="7" xfId="3" applyFont="1" applyBorder="1" applyAlignment="1">
      <alignment horizontal="center" vertical="center" wrapText="1"/>
    </xf>
    <xf numFmtId="0" fontId="0" fillId="0" borderId="8" xfId="0" applyBorder="1" applyAlignment="1">
      <alignment vertical="center"/>
    </xf>
    <xf numFmtId="0" fontId="0" fillId="0" borderId="8" xfId="0" applyBorder="1"/>
    <xf numFmtId="0" fontId="0" fillId="0" borderId="2" xfId="0" applyBorder="1" applyAlignment="1">
      <alignment vertical="center"/>
    </xf>
    <xf numFmtId="0" fontId="0" fillId="0" borderId="2" xfId="0" applyBorder="1"/>
    <xf numFmtId="0" fontId="0" fillId="0" borderId="9" xfId="0" applyBorder="1"/>
    <xf numFmtId="0" fontId="0" fillId="0" borderId="10" xfId="0" applyBorder="1"/>
    <xf numFmtId="0" fontId="14" fillId="0" borderId="11" xfId="3" applyFont="1" applyBorder="1" applyAlignment="1">
      <alignment horizontal="left"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left" wrapText="1"/>
    </xf>
    <xf numFmtId="0" fontId="14" fillId="0" borderId="15" xfId="3" applyFont="1" applyBorder="1" applyAlignment="1">
      <alignment horizontal="center" vertical="center"/>
    </xf>
    <xf numFmtId="0" fontId="16" fillId="0" borderId="16" xfId="3" applyFont="1" applyBorder="1" applyAlignment="1">
      <alignment horizontal="center" vertical="center"/>
    </xf>
    <xf numFmtId="0" fontId="14" fillId="3" borderId="14" xfId="3" applyFont="1" applyFill="1" applyBorder="1" applyAlignment="1">
      <alignment wrapText="1"/>
    </xf>
    <xf numFmtId="0" fontId="15" fillId="3" borderId="14" xfId="3" applyFont="1" applyFill="1" applyBorder="1" applyAlignment="1">
      <alignment vertical="center" wrapText="1"/>
    </xf>
    <xf numFmtId="0" fontId="14" fillId="0" borderId="14" xfId="3" applyFont="1" applyBorder="1" applyAlignment="1">
      <alignment wrapText="1"/>
    </xf>
    <xf numFmtId="0" fontId="14" fillId="0" borderId="16" xfId="3" applyFont="1" applyBorder="1" applyAlignment="1">
      <alignment horizontal="center" vertical="center"/>
    </xf>
    <xf numFmtId="0" fontId="14" fillId="0" borderId="17" xfId="3" applyFont="1" applyBorder="1" applyAlignment="1">
      <alignment wrapText="1"/>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0" fillId="0" borderId="0" xfId="0" quotePrefix="1" applyAlignment="1">
      <alignment vertical="top"/>
    </xf>
    <xf numFmtId="0" fontId="0" fillId="0" borderId="0" xfId="0" applyAlignment="1">
      <alignment horizontal="right" vertical="top"/>
    </xf>
    <xf numFmtId="0" fontId="5" fillId="0" borderId="0" xfId="0" applyFont="1" applyFill="1" applyAlignment="1">
      <alignment horizontal="center" vertical="center" wrapText="1"/>
    </xf>
    <xf numFmtId="0" fontId="18" fillId="0" borderId="0" xfId="0" applyFont="1" applyFill="1" applyAlignment="1">
      <alignment horizontal="center" wrapText="1"/>
    </xf>
    <xf numFmtId="14" fontId="19" fillId="0" borderId="0" xfId="0" applyNumberFormat="1" applyFont="1" applyFill="1" applyAlignment="1">
      <alignment horizontal="center" wrapText="1"/>
    </xf>
    <xf numFmtId="0" fontId="3" fillId="0" borderId="0" xfId="0" applyFont="1" applyFill="1" applyAlignment="1"/>
    <xf numFmtId="0" fontId="5" fillId="0" borderId="0" xfId="0" applyFont="1" applyFill="1" applyAlignment="1">
      <alignment horizontal="center" vertical="center" wrapText="1"/>
    </xf>
    <xf numFmtId="0" fontId="3" fillId="4" borderId="0" xfId="0" applyFont="1" applyFill="1"/>
    <xf numFmtId="0" fontId="3" fillId="0" borderId="0" xfId="0" applyFont="1" applyFill="1" applyAlignment="1">
      <alignment horizontal="right" vertical="top" indent="1"/>
    </xf>
    <xf numFmtId="0" fontId="3" fillId="0" borderId="0" xfId="0" quotePrefix="1" applyFont="1" applyFill="1" applyAlignment="1">
      <alignment horizontal="right" vertical="top" indent="1"/>
    </xf>
    <xf numFmtId="0" fontId="3" fillId="0" borderId="0" xfId="0" applyFont="1" applyFill="1" applyAlignment="1">
      <alignment horizontal="left" vertical="top" wrapText="1"/>
    </xf>
    <xf numFmtId="0" fontId="3" fillId="0" borderId="0" xfId="0" applyFont="1" applyFill="1" applyAlignment="1"/>
    <xf numFmtId="14"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left" vertical="top" wrapText="1"/>
    </xf>
    <xf numFmtId="0" fontId="14" fillId="0" borderId="15" xfId="3" applyFont="1" applyBorder="1" applyAlignment="1">
      <alignment horizontal="center" vertical="center"/>
    </xf>
    <xf numFmtId="0" fontId="14" fillId="0" borderId="15" xfId="3" applyBorder="1" applyAlignment="1">
      <alignment horizontal="center" vertical="center"/>
    </xf>
    <xf numFmtId="0" fontId="14" fillId="0" borderId="16" xfId="3" applyFont="1" applyBorder="1" applyAlignment="1">
      <alignment horizontal="center" vertical="center"/>
    </xf>
    <xf numFmtId="0" fontId="14" fillId="0" borderId="16" xfId="3" applyBorder="1" applyAlignment="1">
      <alignment horizontal="center" vertical="center"/>
    </xf>
    <xf numFmtId="0" fontId="0" fillId="0" borderId="0" xfId="0" applyAlignment="1">
      <alignment horizontal="left" wrapText="1"/>
    </xf>
  </cellXfs>
  <cellStyles count="6">
    <cellStyle name="Dziesiętny 2" xfId="4" xr:uid="{00000000-0005-0000-0000-000000000000}"/>
    <cellStyle name="Hiperłącze" xfId="2" builtinId="8"/>
    <cellStyle name="Normalny" xfId="0" builtinId="0"/>
    <cellStyle name="Normalny 2" xfId="3" xr:uid="{00000000-0005-0000-0000-000003000000}"/>
    <cellStyle name="Procentowy" xfId="1" builtinId="5"/>
    <cellStyle name="Procentowy 2" xfId="5" xr:uid="{00000000-0005-0000-0000-000005000000}"/>
  </cellStyles>
  <dxfs count="148">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none">
          <fgColor indexed="64"/>
          <bgColor indexed="65"/>
        </patternFill>
      </fill>
    </dxf>
    <dxf>
      <numFmt numFmtId="165" formatCode="0.000"/>
      <fill>
        <patternFill patternType="none">
          <fgColor indexed="64"/>
          <bgColor indexed="65"/>
        </patternFill>
      </fill>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indexed="64"/>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ont>
        <b/>
        <i/>
      </font>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indexed="64"/>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bgColor theme="7" tint="0.79998168889431442"/>
        </patternFill>
      </fill>
    </dxf>
    <dxf>
      <fill>
        <patternFill patternType="none">
          <bgColor auto="1"/>
        </patternFill>
      </fill>
    </dxf>
    <dxf>
      <fill>
        <patternFill patternType="solid">
          <fgColor theme="5" tint="0.79998168889431442"/>
          <bgColor theme="5" tint="0.79998168889431442"/>
        </patternFill>
      </fill>
    </dxf>
    <dxf>
      <font>
        <b/>
        <color theme="1"/>
      </font>
      <border>
        <top style="double">
          <color theme="5"/>
        </top>
      </border>
    </dxf>
    <dxf>
      <font>
        <color theme="0"/>
      </font>
      <fill>
        <patternFill patternType="solid">
          <fgColor rgb="FFD71920"/>
          <bgColor rgb="FFD71920"/>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FI_Pekao" pivot="0" count="5" xr9:uid="{00000000-0011-0000-FFFF-FFFF00000000}">
      <tableStyleElement type="wholeTable" dxfId="147"/>
      <tableStyleElement type="headerRow" dxfId="146"/>
      <tableStyleElement type="totalRow" dxfId="145"/>
      <tableStyleElement type="firstRowStripe" dxfId="144"/>
      <tableStyleElement type="secondRowStripe" dxfId="143"/>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E5AAC84D-DCC8-4819-89A4-4FC03856D6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123825</xdr:rowOff>
    </xdr:from>
    <xdr:to>
      <xdr:col>3</xdr:col>
      <xdr:colOff>1469337</xdr:colOff>
      <xdr:row>3</xdr:row>
      <xdr:rowOff>67945</xdr:rowOff>
    </xdr:to>
    <xdr:pic>
      <xdr:nvPicPr>
        <xdr:cNvPr id="2" name="Obraz 1">
          <a:extLst>
            <a:ext uri="{FF2B5EF4-FFF2-40B4-BE49-F238E27FC236}">
              <a16:creationId xmlns:a16="http://schemas.microsoft.com/office/drawing/2014/main" id="{450DEB4D-5AD9-4F66-BC73-CB234478E0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2669487" cy="515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67BB8EBD-8050-4153-9CFE-04D53EE716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D92881D0-1741-4D9D-A5E7-FA95F4CC3B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CFDCB0A4-BA6C-46EC-A45C-BB5E1B0CD2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B5C16A54-78B7-421B-9BAC-2461F52650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59225967-E511-48E9-A93F-9D7C71775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Dzialy/FA/InformacjeOFunduszach/Inne/Lista%20rachunk&#243;w%20powierniczy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wfs\TEAMS\AUDIT\Sprawozdanie%20p&#243;&#322;roczne%202011\2011H1%20-%20R&#243;&#380;ne\sklad_porteli_2010-12-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Dzialy/FA/InformacjeOFunduszach/Fundusz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wfs\TEAMS\dkf\sprawozdania\Sprawozdanie%20roczne%202015\2015%20-%20Tabele%20eFR\20_PFIO_7MONEY_Roczne_31.12.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wfs\TEAMS\Sprawozdania\Sprawozdanie%20roczne%202014\2014%20-%20R&#243;&#380;ne\Prospekt%20i%20KII%20(WKC%20i%20Op&#322;aty%20Bie&#380;&#261;ce)\1FIRST_PFIO%20sprawozdanie%20201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Excel\R&#243;&#380;ne\Prezentacja_WKC_OB\WKC_OB_2021\FI_Pekao_Wskazniki_OPLAT_2021_DRAFT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Excel\R&#243;&#380;ne\Prezentacja_WKC_OB\WKC_OB_2021\Wyliczenia%20WKC%20OB%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hunki (Aktywne)"/>
      <sheetName val="Rachunki (Rozliczeniowe w wal)"/>
      <sheetName val="Rachunki dla funduszy"/>
      <sheetName val="Rachunki u Depozytariusza"/>
      <sheetName val="Numery skrócone funduszy"/>
      <sheetName val="Rach VAT"/>
      <sheetName val="KAS-Mikrorachunki"/>
      <sheetName val="Rachunki poza depozytariuszem"/>
      <sheetName val="Rach. podstawowe"/>
      <sheetName val="Rach. podst i EUR"/>
      <sheetName val="Rach. DEPOZ ZABEZP"/>
      <sheetName val="Rach. nabyć"/>
      <sheetName val="Rach. odkupień"/>
      <sheetName val="Rach. konwersji"/>
      <sheetName val="Rach. w I_O"/>
      <sheetName val="SSI_05 12 2008"/>
      <sheetName val="SSI 20081027"/>
      <sheetName val="SSI 20080827"/>
      <sheetName val="Rachunki PPK - w Pekao"/>
      <sheetName val="Rachunki bankowe w AVS_"/>
      <sheetName val="Rach kredytowe (I_O)"/>
      <sheetName val="SSI 201401"/>
      <sheetName val="SSI"/>
      <sheetName val="Rachunki Biura Makl"/>
      <sheetName val="Rachunki - zmiana 20130125"/>
      <sheetName val="NOWE Rachunki w I_O 2013"/>
      <sheetName val="Konta do AVS"/>
      <sheetName val="Konta księgowe rachunków"/>
      <sheetName val="Waluty"/>
      <sheetName val="Numery SWIFT (BIC)"/>
      <sheetName val="Waluty - BHW 20180502"/>
      <sheetName val="Oznaczenia IBAN Int'l"/>
      <sheetName val="Oznaczenia IBAN polskich banków"/>
      <sheetName val="KRAJE AVS"/>
      <sheetName val="KRAJE I ORG MIĘDZYARODOWE"/>
      <sheetName val="Table A.1"/>
      <sheetName val="SSI Turcja od 201211"/>
      <sheetName val="Eq SSI_4.03.2009"/>
      <sheetName val="Debt SSI 9.03.2009"/>
      <sheetName val="Lista do wykreslenia"/>
      <sheetName val="rach w BHW"/>
      <sheetName val="Numery subpowiernicze zagranicz"/>
      <sheetName val="BACA 200810 internal deposit"/>
      <sheetName val="Klasyfikacja_Instytucji"/>
      <sheetName val="Dane funduszy - publikacje"/>
      <sheetName val="SSI Europe 200808"/>
      <sheetName val="SSI BONY"/>
      <sheetName val="SSI Keller"/>
      <sheetName val="US funds SSI"/>
      <sheetName val="EQ SSI"/>
      <sheetName val="Bułgaria"/>
      <sheetName val="Rosja"/>
      <sheetName val="exBPH"/>
      <sheetName val="nBPH"/>
      <sheetName val="Pekao V 2008"/>
      <sheetName val="Subpowiernicze w bankach"/>
      <sheetName val="Subpowiernicze - ING"/>
      <sheetName val="DM BZ WBK - pochodne"/>
      <sheetName val="RACH NABYĆ i pom w BPH"/>
      <sheetName val="Zestawienie Pekao SA 7.07.2004"/>
      <sheetName val="Uzupełnione nowe- fuzja"/>
      <sheetName val="Rachunki u Depozytariusza (old)"/>
      <sheetName val="IBANy 200711"/>
      <sheetName val="Rachunki TFI w Pekao"/>
      <sheetName val="Rach kredytowe (I_O) (STARE)"/>
      <sheetName val="Rachunki u Depozytariusza (DPO)"/>
      <sheetName val="Rachunki do przeniesienia do IO"/>
      <sheetName val="Lista rachunków powierniczych"/>
    </sheetNames>
    <sheetDataSet>
      <sheetData sheetId="0"/>
      <sheetData sheetId="1"/>
      <sheetData sheetId="2"/>
      <sheetData sheetId="3">
        <row r="1">
          <cell r="A1" t="str">
            <v>Nazwa funduszu / subfunduszu</v>
          </cell>
        </row>
        <row r="858">
          <cell r="A858" t="str">
            <v>..</v>
          </cell>
          <cell r="AM858">
            <v>858</v>
          </cell>
        </row>
      </sheetData>
      <sheetData sheetId="4">
        <row r="1">
          <cell r="B1" t="str">
            <v>nr_rach pow</v>
          </cell>
        </row>
        <row r="2">
          <cell r="C2" t="str">
            <v>Pekao FIO - Pekao Zrównoważony</v>
          </cell>
          <cell r="D2">
            <v>872275</v>
          </cell>
          <cell r="E2" t="str">
            <v>P ZRÓWNOWAŻONY</v>
          </cell>
          <cell r="F2" t="str">
            <v>1FIRST</v>
          </cell>
          <cell r="G2" t="str">
            <v>Pekao FIO</v>
          </cell>
        </row>
        <row r="3">
          <cell r="C3" t="str">
            <v>Pekao FIO - Pekao Obligacji Plus</v>
          </cell>
          <cell r="D3">
            <v>872281</v>
          </cell>
          <cell r="E3" t="str">
            <v>P OBLIG PLUS</v>
          </cell>
          <cell r="F3" t="str">
            <v>2BOND</v>
          </cell>
          <cell r="G3" t="str">
            <v>Pekao FIO</v>
          </cell>
        </row>
        <row r="4">
          <cell r="C4" t="str">
            <v>Pekao FIO - Pekao Akcji Polskich</v>
          </cell>
          <cell r="D4">
            <v>872276</v>
          </cell>
          <cell r="E4" t="str">
            <v>P AKCJI POLSKICH</v>
          </cell>
          <cell r="F4" t="str">
            <v>3AGGR</v>
          </cell>
          <cell r="G4" t="str">
            <v>Pekao FIO</v>
          </cell>
        </row>
        <row r="5">
          <cell r="C5" t="str">
            <v>Pekao W FIO - Pekao Akcji Amerykańskich</v>
          </cell>
          <cell r="D5">
            <v>20501817</v>
          </cell>
          <cell r="E5" t="str">
            <v>P AKCJI AMERYKAŃSKICH</v>
          </cell>
          <cell r="F5" t="str">
            <v>5AMER</v>
          </cell>
          <cell r="G5" t="str">
            <v>Pekao W FIO</v>
          </cell>
        </row>
        <row r="6">
          <cell r="C6" t="str">
            <v>Pekao FIO - Pekao Stabilnego Wzrostu</v>
          </cell>
          <cell r="D6">
            <v>873231</v>
          </cell>
          <cell r="E6" t="str">
            <v>P STABILNEGO WZROSTU</v>
          </cell>
          <cell r="F6" t="str">
            <v>01ZROW</v>
          </cell>
          <cell r="G6" t="str">
            <v>Pekao FIO</v>
          </cell>
        </row>
        <row r="7">
          <cell r="C7" t="str">
            <v>Pioneer FIO - Pioneer Obligacji</v>
          </cell>
          <cell r="D7">
            <v>873233</v>
          </cell>
          <cell r="E7" t="str">
            <v>P OBLIG</v>
          </cell>
          <cell r="F7" t="str">
            <v>03OBLIG</v>
          </cell>
          <cell r="G7" t="str">
            <v>Pekao FIO</v>
          </cell>
        </row>
        <row r="8">
          <cell r="C8" t="str">
            <v>Pekao FIO - Pekao Konserwatywny</v>
          </cell>
          <cell r="D8">
            <v>873055</v>
          </cell>
          <cell r="E8" t="str">
            <v>P Oszczędny</v>
          </cell>
          <cell r="F8" t="str">
            <v>7MONEY</v>
          </cell>
          <cell r="G8" t="str">
            <v>Pekao FIO</v>
          </cell>
        </row>
        <row r="9">
          <cell r="C9" t="str">
            <v>Pekao W FIO - Pekao Obligacji Dolarowych Plus</v>
          </cell>
          <cell r="D9">
            <v>873227</v>
          </cell>
          <cell r="E9" t="str">
            <v>P OBLIG DOLAR PLUS</v>
          </cell>
          <cell r="F9" t="str">
            <v>9OBUSPLU</v>
          </cell>
          <cell r="G9" t="str">
            <v>Pekao W FIO</v>
          </cell>
        </row>
        <row r="10">
          <cell r="C10" t="str">
            <v>Pekao W FIO - Pekao Akcji Europejskich</v>
          </cell>
          <cell r="D10">
            <v>20145873</v>
          </cell>
          <cell r="E10" t="str">
            <v>P AKCJI EUROPEJSKICH</v>
          </cell>
          <cell r="F10" t="str">
            <v>20AKEU</v>
          </cell>
          <cell r="G10" t="str">
            <v>Pekao W FIO</v>
          </cell>
        </row>
        <row r="11">
          <cell r="C11" t="str">
            <v>Pioneer Ochrony Kapitału FIO</v>
          </cell>
          <cell r="D11"/>
          <cell r="E11" t="str">
            <v>P OK</v>
          </cell>
          <cell r="F11" t="str">
            <v>21POK</v>
          </cell>
          <cell r="G11"/>
        </row>
        <row r="12">
          <cell r="C12" t="str">
            <v>Pioneer Obligacji Dolarowych FIO</v>
          </cell>
          <cell r="D12">
            <v>873352</v>
          </cell>
          <cell r="E12" t="str">
            <v>P OBLIG DOLAR</v>
          </cell>
          <cell r="F12" t="str">
            <v>11OBUS</v>
          </cell>
          <cell r="G12"/>
        </row>
        <row r="13">
          <cell r="C13" t="str">
            <v>Pekao W FIO - Pekao Obligacji Europejskich PLUS</v>
          </cell>
          <cell r="D13">
            <v>20017661</v>
          </cell>
          <cell r="E13" t="str">
            <v>P OBLIG EUROP PLUS</v>
          </cell>
          <cell r="F13" t="str">
            <v>12OBEUPL</v>
          </cell>
          <cell r="G13" t="str">
            <v>Pekao W FIO</v>
          </cell>
        </row>
        <row r="14">
          <cell r="C14" t="str">
            <v>Pioneer Obligacji Skarbowych FIO</v>
          </cell>
          <cell r="D14"/>
          <cell r="E14" t="str">
            <v>P OBLIG SKARB</v>
          </cell>
          <cell r="F14" t="str">
            <v>17POS</v>
          </cell>
          <cell r="G14"/>
        </row>
        <row r="15">
          <cell r="C15" t="str">
            <v>Pioneer Dynamicznej Ochrony Kapitału SFIO</v>
          </cell>
          <cell r="D15"/>
          <cell r="E15" t="str">
            <v>P DOK</v>
          </cell>
          <cell r="F15" t="str">
            <v>22PDOK</v>
          </cell>
          <cell r="G15"/>
        </row>
        <row r="16">
          <cell r="C16" t="str">
            <v>Pioneer FIO - Pioneer Dochodu Mix20</v>
          </cell>
          <cell r="D16"/>
          <cell r="E16" t="str">
            <v>P MIX 20</v>
          </cell>
          <cell r="F16" t="str">
            <v>23MIX20</v>
          </cell>
          <cell r="G16" t="str">
            <v>Pekao FIO</v>
          </cell>
        </row>
        <row r="17">
          <cell r="C17" t="str">
            <v>Pioneer FIO - Pioneer Wzrostu i Dochodu Mix40</v>
          </cell>
          <cell r="D17">
            <v>20552525</v>
          </cell>
          <cell r="E17" t="str">
            <v>P MIX 40</v>
          </cell>
          <cell r="F17" t="str">
            <v>24MIX40</v>
          </cell>
          <cell r="G17" t="str">
            <v>Pekao FIO</v>
          </cell>
        </row>
        <row r="18">
          <cell r="C18" t="str">
            <v>Pioneer FIO - Pioneer Wzrostu Mix60</v>
          </cell>
          <cell r="D18">
            <v>20566416</v>
          </cell>
          <cell r="E18" t="str">
            <v>P MIX 60</v>
          </cell>
          <cell r="F18" t="str">
            <v>25MIX60</v>
          </cell>
          <cell r="G18" t="str">
            <v>Pekao FIO</v>
          </cell>
        </row>
        <row r="19">
          <cell r="C19" t="str">
            <v>Pekao FIO - Pekao Małych i Średnich Spółek Rynku Polskiego</v>
          </cell>
          <cell r="D19">
            <v>20566317</v>
          </cell>
          <cell r="E19" t="str">
            <v>P MIŚS</v>
          </cell>
          <cell r="F19" t="str">
            <v>26MISS</v>
          </cell>
          <cell r="G19" t="str">
            <v>Pekao FIO</v>
          </cell>
        </row>
        <row r="20">
          <cell r="C20" t="str">
            <v>Pekao W FIO - Pekao Zrównoważony Rynku Amerykańskiego</v>
          </cell>
          <cell r="D20">
            <v>20566484</v>
          </cell>
          <cell r="E20" t="str">
            <v>P ZRÓWNOWAŻONY USA</v>
          </cell>
          <cell r="F20" t="str">
            <v>27ZRUS</v>
          </cell>
          <cell r="G20" t="str">
            <v>Pekao W FIO</v>
          </cell>
        </row>
        <row r="21">
          <cell r="C21" t="str">
            <v>Pioneer FIO - Pioneer Lokacyjny</v>
          </cell>
          <cell r="D21">
            <v>20588306</v>
          </cell>
          <cell r="E21" t="str">
            <v>P LOKACYJNY</v>
          </cell>
          <cell r="F21" t="str">
            <v>28LOKAC</v>
          </cell>
          <cell r="G21" t="str">
            <v>Pekao FIO</v>
          </cell>
        </row>
        <row r="22">
          <cell r="C22" t="str">
            <v>Pekao FG SFIO - Pekao Dochodu i Wzrostu Rynku Chińskiego</v>
          </cell>
          <cell r="D22">
            <v>20805093</v>
          </cell>
          <cell r="E22" t="str">
            <v>P DiW Rynku Chińskiego</v>
          </cell>
          <cell r="F22" t="str">
            <v>31CHINA</v>
          </cell>
          <cell r="G22" t="str">
            <v>Pekao FG SFIO</v>
          </cell>
        </row>
        <row r="23">
          <cell r="C23" t="str">
            <v>Pioneer FG SFIO - Pioneer DiW Rynku Japońskiego</v>
          </cell>
          <cell r="D23"/>
          <cell r="E23" t="str">
            <v>P DiW Rynku Japońskiego</v>
          </cell>
          <cell r="F23" t="str">
            <v>32JAPAN</v>
          </cell>
          <cell r="G23" t="str">
            <v>Pekao FG SFIO</v>
          </cell>
        </row>
        <row r="24">
          <cell r="C24" t="str">
            <v>Pekao FG SFIO - Pekao Dochodu i Wzrostu Regionu Pacyfiku</v>
          </cell>
          <cell r="D24">
            <v>20861177</v>
          </cell>
          <cell r="E24" t="str">
            <v>P DiW Regionu Pacyfiku</v>
          </cell>
          <cell r="F24" t="str">
            <v>33PACIF</v>
          </cell>
          <cell r="G24" t="str">
            <v>Pekao FG SFIO</v>
          </cell>
        </row>
        <row r="25">
          <cell r="C25" t="str">
            <v>Specjalistyczny FIO Telekomunikacji Polskiej</v>
          </cell>
          <cell r="D25"/>
          <cell r="E25" t="str">
            <v>SFIO TP</v>
          </cell>
          <cell r="F25" t="str">
            <v>6SFIOTP</v>
          </cell>
          <cell r="G25"/>
        </row>
        <row r="26">
          <cell r="C26" t="str">
            <v>Pioneer SF SFIO - Pioneer Zabezpieczony Rynku Polskiego</v>
          </cell>
          <cell r="D26">
            <v>20955244</v>
          </cell>
          <cell r="E26"/>
          <cell r="F26" t="str">
            <v>40ZABRP</v>
          </cell>
          <cell r="G26" t="str">
            <v>Pekao SF SFIO</v>
          </cell>
        </row>
        <row r="27">
          <cell r="C27" t="str">
            <v>Pioneer Średnich Spółek RP FIO</v>
          </cell>
          <cell r="D27">
            <v>20955322</v>
          </cell>
          <cell r="E27"/>
          <cell r="F27" t="str">
            <v>41SSRP</v>
          </cell>
          <cell r="G27"/>
        </row>
        <row r="28">
          <cell r="C28" t="str">
            <v>Pekao FG SFIO - Pekao Akcji Rynków Wschodzących</v>
          </cell>
          <cell r="D28">
            <v>21092278</v>
          </cell>
          <cell r="E28" t="str">
            <v>P A Rynków Wschodzących</v>
          </cell>
          <cell r="F28" t="str">
            <v>36PEM</v>
          </cell>
          <cell r="G28" t="str">
            <v>Pekao FG SFIO</v>
          </cell>
        </row>
        <row r="29">
          <cell r="C29" t="str">
            <v>Pekao FG SFIO - Pekao Akcji Rynków Dalekiego Wschodu</v>
          </cell>
          <cell r="D29">
            <v>21092294</v>
          </cell>
          <cell r="E29" t="str">
            <v>P A Rynków Dalekiego Wschodu</v>
          </cell>
          <cell r="F29" t="str">
            <v>34PFE</v>
          </cell>
          <cell r="G29" t="str">
            <v>Pekao FG SFIO</v>
          </cell>
        </row>
        <row r="30">
          <cell r="C30" t="str">
            <v>Pekao FG SFIO - Pekao Akcji Małych i Średnich Spółek Rynków Rozwiniętych</v>
          </cell>
          <cell r="D30">
            <v>21092318</v>
          </cell>
          <cell r="E30" t="str">
            <v>P A MISS Rynków Rozwiniętych</v>
          </cell>
          <cell r="F30" t="str">
            <v>35SMD</v>
          </cell>
          <cell r="G30" t="str">
            <v>Pekao FG SFIO</v>
          </cell>
        </row>
        <row r="31">
          <cell r="C31" t="str">
            <v>Pioneer FIO - Pioneer Aktywnej Alokacji</v>
          </cell>
          <cell r="D31">
            <v>21253632</v>
          </cell>
          <cell r="E31" t="str">
            <v>P Aktywnej Alokacji</v>
          </cell>
          <cell r="F31" t="str">
            <v>42PAA</v>
          </cell>
          <cell r="G31" t="str">
            <v>Pekao FIO</v>
          </cell>
        </row>
        <row r="32">
          <cell r="C32" t="str">
            <v>Pioneer FG SFIO - Pioneer Akcji Europy Wschodniej</v>
          </cell>
          <cell r="D32">
            <v>21302540</v>
          </cell>
          <cell r="E32" t="str">
            <v>P A Europy Wschodniej</v>
          </cell>
          <cell r="F32" t="str">
            <v>37EEE</v>
          </cell>
          <cell r="G32" t="str">
            <v>Pekao FG SFIO</v>
          </cell>
        </row>
        <row r="33">
          <cell r="C33" t="str">
            <v>Pekao FG SFIO - Pekao Obligacji Strategicznych</v>
          </cell>
          <cell r="D33">
            <v>21300334</v>
          </cell>
          <cell r="E33" t="str">
            <v>P Obligacji Strategicznych</v>
          </cell>
          <cell r="F33" t="str">
            <v>38SB</v>
          </cell>
          <cell r="G33" t="str">
            <v>Pekao FG SFIO</v>
          </cell>
        </row>
        <row r="34">
          <cell r="C34" t="str">
            <v>Pioneer FG SFIO - Pioneer Absolutnej Stopy Zwrotu</v>
          </cell>
          <cell r="D34"/>
          <cell r="E34" t="str">
            <v>P Abs Stopy Zwrotu</v>
          </cell>
          <cell r="F34" t="str">
            <v>39ARR</v>
          </cell>
          <cell r="G34" t="str">
            <v>Pekao FG SFIO</v>
          </cell>
        </row>
        <row r="35">
          <cell r="C35" t="str">
            <v>Pekao FG SFIO - Pekao Surowców i Energii</v>
          </cell>
          <cell r="D35">
            <v>21516537</v>
          </cell>
          <cell r="E35" t="str">
            <v>P Surowców i Energii</v>
          </cell>
          <cell r="F35" t="str">
            <v>43PRE</v>
          </cell>
          <cell r="G35" t="str">
            <v>Pekao FG SFIO</v>
          </cell>
        </row>
        <row r="36">
          <cell r="C36" t="str">
            <v>Pioneer Akcji Sektora Nieruchomości i Budownictwa Europy Środkowej i Wschodniej FIO</v>
          </cell>
          <cell r="D36"/>
          <cell r="E36" t="str">
            <v>P ASNiB EŚiW</v>
          </cell>
          <cell r="F36" t="str">
            <v>50XXXXXX</v>
          </cell>
          <cell r="G36"/>
        </row>
        <row r="37">
          <cell r="C37" t="str">
            <v>Pioneer SF SFIO - Zagraniczne Fundusze Akcyjne</v>
          </cell>
          <cell r="D37">
            <v>21605653</v>
          </cell>
          <cell r="E37" t="str">
            <v>SF Zagraniczne F Akcyjne</v>
          </cell>
          <cell r="F37" t="str">
            <v>53FSINTE</v>
          </cell>
          <cell r="G37" t="str">
            <v>Pekao SF SFIO</v>
          </cell>
        </row>
        <row r="38">
          <cell r="C38" t="str">
            <v>Pekao SF SFIO - Pekao Strategii Globalnej</v>
          </cell>
          <cell r="D38">
            <v>21627386</v>
          </cell>
          <cell r="E38" t="str">
            <v>SF F Zagraniczne</v>
          </cell>
          <cell r="F38" t="str">
            <v>54FSFF</v>
          </cell>
          <cell r="G38" t="str">
            <v>Pekao SF SFIO</v>
          </cell>
        </row>
        <row r="39">
          <cell r="C39" t="str">
            <v>Pekao SF SFIO - Pekao Zmiennej Alokacji</v>
          </cell>
          <cell r="D39">
            <v>21807189</v>
          </cell>
          <cell r="E39" t="str">
            <v>P ZA SFIO</v>
          </cell>
          <cell r="F39" t="str">
            <v>61PZA</v>
          </cell>
          <cell r="G39" t="str">
            <v>Pekao SF SFIO</v>
          </cell>
        </row>
        <row r="40">
          <cell r="C40" t="str">
            <v>Pioneer SF SFIO - Pioneer Zmiennej Alokacji 2</v>
          </cell>
          <cell r="D40">
            <v>21923009</v>
          </cell>
          <cell r="E40" t="str">
            <v>P ZA 2 SFIO</v>
          </cell>
          <cell r="F40" t="str">
            <v>62PZA2</v>
          </cell>
          <cell r="G40" t="str">
            <v>Pekao SF SFIO</v>
          </cell>
        </row>
        <row r="41">
          <cell r="C41" t="str">
            <v>Pekao FG SFIO - Pekao Spokojna Inwestycja</v>
          </cell>
          <cell r="D41">
            <v>22017199</v>
          </cell>
          <cell r="E41" t="str">
            <v>P Spokojna Inwestycja</v>
          </cell>
          <cell r="F41" t="str">
            <v>44CASH</v>
          </cell>
          <cell r="G41" t="str">
            <v>Pekao FG SFIO</v>
          </cell>
        </row>
        <row r="42">
          <cell r="C42" t="str">
            <v>Pioneer Instrumentów Dłużnych FIO</v>
          </cell>
          <cell r="D42">
            <v>22092137</v>
          </cell>
          <cell r="E42" t="str">
            <v>P Instrumentów Dłużnych</v>
          </cell>
          <cell r="F42" t="str">
            <v>13PID</v>
          </cell>
          <cell r="G42"/>
        </row>
        <row r="43">
          <cell r="C43" t="str">
            <v>Pekao Obligacji - Dynamiczna Alokacja FIO</v>
          </cell>
          <cell r="D43">
            <v>22092093</v>
          </cell>
          <cell r="E43" t="str">
            <v>P O-Dynamicznej Alokacji</v>
          </cell>
          <cell r="F43" t="str">
            <v>14PODA</v>
          </cell>
          <cell r="G43"/>
        </row>
        <row r="44">
          <cell r="C44" t="str">
            <v>Pioneer SF SFIO - Pioneer Zmiennej Alokacji 3</v>
          </cell>
          <cell r="D44">
            <v>22100535</v>
          </cell>
          <cell r="E44" t="str">
            <v>P ZA 3 SFIO</v>
          </cell>
          <cell r="F44" t="str">
            <v>63PZA3</v>
          </cell>
          <cell r="G44" t="str">
            <v>Pekao SF SFIO</v>
          </cell>
        </row>
        <row r="45">
          <cell r="C45" t="str">
            <v>Pekao FIO - Pekao Akcji - Aktywna Selekcja</v>
          </cell>
          <cell r="D45">
            <v>22313258</v>
          </cell>
          <cell r="E45" t="str">
            <v>P A - AS</v>
          </cell>
          <cell r="F45" t="str">
            <v>15PAAS</v>
          </cell>
          <cell r="G45" t="str">
            <v>Pekao FIO</v>
          </cell>
        </row>
        <row r="46">
          <cell r="C46" t="str">
            <v>Pioneer SF SFIO - Pioneer Zmiennej Alokacji - Rynki Wschodzące</v>
          </cell>
          <cell r="D46">
            <v>22313265</v>
          </cell>
          <cell r="E46" t="str">
            <v>P ZA 4 (RW) SFIO</v>
          </cell>
          <cell r="F46" t="str">
            <v>64PZARW</v>
          </cell>
          <cell r="G46" t="str">
            <v>Pekao SF SFIO</v>
          </cell>
        </row>
        <row r="47">
          <cell r="C47" t="str">
            <v>Pioneer SF SFIO - Pioneer Zmiennej Alokacji - Rynki Europy Wschodniej</v>
          </cell>
          <cell r="D47">
            <v>22395333</v>
          </cell>
          <cell r="E47" t="str">
            <v>P ZA 5 (REW) SFIO</v>
          </cell>
          <cell r="F47" t="str">
            <v>65PZAREW</v>
          </cell>
          <cell r="G47" t="str">
            <v>Pekao SF SFIO</v>
          </cell>
        </row>
        <row r="48">
          <cell r="C48" t="str">
            <v>Pekao SF SFIO - Pekao Kompas</v>
          </cell>
          <cell r="D48">
            <v>22484046</v>
          </cell>
          <cell r="E48" t="str">
            <v>P EI SFIO</v>
          </cell>
          <cell r="F48" t="str">
            <v>16PEI</v>
          </cell>
          <cell r="G48" t="str">
            <v>Pekao SF SFIO</v>
          </cell>
        </row>
        <row r="49">
          <cell r="C49" t="str">
            <v>Pekao SF SFIO - Pekao Zmiennej Alokacji Rynku Amerykańskiego</v>
          </cell>
          <cell r="D49">
            <v>22598851</v>
          </cell>
          <cell r="E49" t="str">
            <v>P ZA RA SFIO</v>
          </cell>
          <cell r="F49" t="str">
            <v>66PZARUS</v>
          </cell>
          <cell r="G49" t="str">
            <v>Pekao SF SFIO</v>
          </cell>
        </row>
        <row r="50">
          <cell r="C50" t="str">
            <v>Pekao FIO - Pekao Dynamicznych Spółek</v>
          </cell>
          <cell r="D50">
            <v>22610318</v>
          </cell>
          <cell r="E50" t="str">
            <v>P DS.</v>
          </cell>
          <cell r="F50" t="str">
            <v>29PDS</v>
          </cell>
          <cell r="G50" t="str">
            <v>Pekao FIO</v>
          </cell>
        </row>
        <row r="51">
          <cell r="C51" t="str">
            <v>Pekao FIO</v>
          </cell>
          <cell r="D51">
            <v>22622249</v>
          </cell>
          <cell r="E51" t="str">
            <v>IKZE</v>
          </cell>
          <cell r="F51" t="str">
            <v>21PFIO</v>
          </cell>
          <cell r="G51" t="str">
            <v>Pekao FIO</v>
          </cell>
        </row>
        <row r="52">
          <cell r="C52" t="str">
            <v>Pekao FIO - Pekao Bazowy 15 Dywidendowy</v>
          </cell>
          <cell r="D52">
            <v>22734151</v>
          </cell>
          <cell r="E52" t="str">
            <v>P SI</v>
          </cell>
          <cell r="F52" t="str">
            <v>71PSI</v>
          </cell>
          <cell r="G52" t="str">
            <v>Pekao FIO</v>
          </cell>
        </row>
        <row r="53">
          <cell r="C53" t="str">
            <v>Pekao FIO - Pekao Obligacji - Dynamiczna Alokacja 2</v>
          </cell>
          <cell r="D53">
            <v>22742114</v>
          </cell>
          <cell r="E53" t="str">
            <v>P ODA2</v>
          </cell>
          <cell r="F53" t="str">
            <v>72PODA2</v>
          </cell>
          <cell r="G53" t="str">
            <v>Pekao FIO</v>
          </cell>
        </row>
        <row r="54">
          <cell r="C54" t="str">
            <v>Pioneer SF SFIO - Pioneer Zmiennej Alokacji Rynku Polskiego</v>
          </cell>
          <cell r="D54">
            <v>22790304</v>
          </cell>
          <cell r="E54" t="str">
            <v>P ZA RP SFIO</v>
          </cell>
          <cell r="F54" t="str">
            <v>67PZARP</v>
          </cell>
          <cell r="G54" t="str">
            <v>Pekao SF SFIO</v>
          </cell>
        </row>
        <row r="55">
          <cell r="C55" t="str">
            <v>Pekao FIO - Pekao Konserwatywny Plus</v>
          </cell>
          <cell r="D55">
            <v>23096864</v>
          </cell>
          <cell r="E55" t="str">
            <v>P PP</v>
          </cell>
          <cell r="F55" t="str">
            <v>73PPP</v>
          </cell>
          <cell r="G55" t="str">
            <v>Pekao FIO</v>
          </cell>
        </row>
        <row r="56">
          <cell r="C56" t="str">
            <v>Pekao Konsumpcji i Wzrostu Rynków Wschodzących FIZ</v>
          </cell>
          <cell r="D56">
            <v>23117333</v>
          </cell>
          <cell r="E56"/>
          <cell r="F56" t="str">
            <v>81FIZKW</v>
          </cell>
          <cell r="G56"/>
        </row>
        <row r="57">
          <cell r="C57" t="str">
            <v>Pekao FG SFIO - Pekao Wzrostu i Dochodu Rynku Europejskiego</v>
          </cell>
          <cell r="D57">
            <v>23197938</v>
          </cell>
          <cell r="E57"/>
          <cell r="F57" t="str">
            <v>45PWDRE</v>
          </cell>
          <cell r="G57" t="str">
            <v>Pekao FG SFIO</v>
          </cell>
        </row>
        <row r="58">
          <cell r="C58" t="str">
            <v>Pekao FG SFIO - Pekao Obligacji i Dochodu</v>
          </cell>
          <cell r="D58">
            <v>23422553</v>
          </cell>
          <cell r="E58"/>
          <cell r="F58" t="str">
            <v>46POID</v>
          </cell>
          <cell r="G58" t="str">
            <v>Pekao FG SFIO</v>
          </cell>
        </row>
        <row r="59">
          <cell r="C59" t="str">
            <v>Pekao Global Multi-Asset Target Income FIZ</v>
          </cell>
          <cell r="D59">
            <v>23600866</v>
          </cell>
          <cell r="E59"/>
          <cell r="F59" t="str">
            <v>82FIZGMA</v>
          </cell>
          <cell r="G59"/>
        </row>
        <row r="60">
          <cell r="C60" t="str">
            <v>Pekao FG SFIO - Pekao Wzrostu i Dochodu Rynku Amerykańskiego</v>
          </cell>
          <cell r="D60">
            <v>23601692</v>
          </cell>
          <cell r="E60"/>
          <cell r="F60" t="str">
            <v>47WIDRA</v>
          </cell>
          <cell r="G60" t="str">
            <v>Pekao FG SFIO</v>
          </cell>
        </row>
        <row r="61">
          <cell r="C61" t="str">
            <v>Pekao FG SFIO - Pekao Alternatywny – Globalnego Dochodu</v>
          </cell>
          <cell r="D61">
            <v>23626699</v>
          </cell>
          <cell r="E61"/>
          <cell r="F61" t="str">
            <v>48DVD</v>
          </cell>
          <cell r="G61" t="str">
            <v>Pekao FG SFIO</v>
          </cell>
        </row>
        <row r="62">
          <cell r="C62" t="str">
            <v>Pekao FG SFIO - Pekao Alternatywny – Absolutnej Stopy Zwrotu</v>
          </cell>
          <cell r="D62">
            <v>23720454</v>
          </cell>
          <cell r="E62"/>
          <cell r="F62" t="str">
            <v>49PAASZ</v>
          </cell>
          <cell r="G62" t="str">
            <v>Pekao FG SFIO</v>
          </cell>
        </row>
        <row r="63">
          <cell r="C63" t="str">
            <v>Pekao SF SFIO - Pekao Strategii Globalnej - konserwatywny</v>
          </cell>
          <cell r="D63">
            <v>23807672</v>
          </cell>
          <cell r="E63"/>
          <cell r="F63" t="str">
            <v>55PSGK</v>
          </cell>
          <cell r="G63" t="str">
            <v>Pekao SF SFIO</v>
          </cell>
        </row>
        <row r="64">
          <cell r="C64" t="str">
            <v>Pekao FG SFIO - Pekao Dochodu USD</v>
          </cell>
          <cell r="D64">
            <v>23948098</v>
          </cell>
          <cell r="E64"/>
          <cell r="F64" t="str">
            <v>39PDUS</v>
          </cell>
          <cell r="G64" t="str">
            <v>Pekao FG SFIO</v>
          </cell>
        </row>
        <row r="65">
          <cell r="C65" t="str">
            <v>Pekao SF SFIO - Pekao Strategii Globalnej - dynamiczny</v>
          </cell>
          <cell r="D65">
            <v>24292761</v>
          </cell>
          <cell r="E65"/>
          <cell r="F65" t="str">
            <v>56PSGD</v>
          </cell>
          <cell r="G65" t="str">
            <v>Pekao SF SFIO</v>
          </cell>
        </row>
        <row r="66">
          <cell r="C66" t="str">
            <v>Pekao FG SFIO - Pekao Dłużny Aktywny</v>
          </cell>
          <cell r="D66">
            <v>24716899</v>
          </cell>
          <cell r="E66"/>
          <cell r="F66" t="str">
            <v>91PADAR</v>
          </cell>
          <cell r="G66" t="str">
            <v>Pekao FG SFIO</v>
          </cell>
        </row>
        <row r="67">
          <cell r="C67" t="str">
            <v>Pekao Samorząd Plus FIZ</v>
          </cell>
          <cell r="D67">
            <v>24803278</v>
          </cell>
          <cell r="E67"/>
          <cell r="F67" t="str">
            <v>83FIZSP</v>
          </cell>
          <cell r="G67"/>
        </row>
        <row r="68">
          <cell r="C68" t="str">
            <v>Pekao FIO - Pekao Megatrendy</v>
          </cell>
          <cell r="D68">
            <v>25151279</v>
          </cell>
          <cell r="E68" t="str">
            <v>P MT</v>
          </cell>
          <cell r="F68" t="str">
            <v>74PMT</v>
          </cell>
          <cell r="G68" t="str">
            <v>Pekao FIO</v>
          </cell>
        </row>
        <row r="69">
          <cell r="C69" t="str">
            <v>Pekao PPK SFIO</v>
          </cell>
          <cell r="D69">
            <v>25181003</v>
          </cell>
          <cell r="E69" t="str">
            <v>P PPK</v>
          </cell>
          <cell r="F69" t="str">
            <v>00_PPPK</v>
          </cell>
          <cell r="G69" t="str">
            <v>Pekao PPK SFIO</v>
          </cell>
        </row>
        <row r="70">
          <cell r="C70" t="str">
            <v>Pekao PPK SFIO - Pekao PPK 2025</v>
          </cell>
          <cell r="D70">
            <v>25181135</v>
          </cell>
          <cell r="E70"/>
          <cell r="F70" t="str">
            <v>025PPK</v>
          </cell>
          <cell r="G70" t="str">
            <v>Pekao PPK SFIO</v>
          </cell>
        </row>
        <row r="71">
          <cell r="C71" t="str">
            <v>Pekao PPK SFIO - Pekao PPK 2030</v>
          </cell>
          <cell r="D71">
            <v>25181158</v>
          </cell>
          <cell r="E71"/>
          <cell r="F71" t="str">
            <v>030PPK</v>
          </cell>
          <cell r="G71" t="str">
            <v>Pekao PPK SFIO</v>
          </cell>
        </row>
        <row r="72">
          <cell r="C72" t="str">
            <v>Pekao PPK SFIO - Pekao PPK 2035</v>
          </cell>
          <cell r="D72">
            <v>25181234</v>
          </cell>
          <cell r="E72"/>
          <cell r="F72" t="str">
            <v>035PPK</v>
          </cell>
          <cell r="G72" t="str">
            <v>Pekao PPK SFIO</v>
          </cell>
        </row>
        <row r="73">
          <cell r="C73" t="str">
            <v>Pekao PPK SFIO - Pekao PPK 2040</v>
          </cell>
          <cell r="D73">
            <v>25181235</v>
          </cell>
          <cell r="E73"/>
          <cell r="F73" t="str">
            <v>040PPK</v>
          </cell>
          <cell r="G73" t="str">
            <v>Pekao PPK SFIO</v>
          </cell>
        </row>
        <row r="74">
          <cell r="C74" t="str">
            <v>Pekao PPK SFIO - Pekao PPK 2045</v>
          </cell>
          <cell r="D74">
            <v>25181249</v>
          </cell>
          <cell r="F74" t="str">
            <v>045PPK</v>
          </cell>
          <cell r="G74" t="str">
            <v>Pekao PPK SFIO</v>
          </cell>
        </row>
        <row r="75">
          <cell r="C75" t="str">
            <v>Pekao PPK SFIO - Pekao PPK 2050</v>
          </cell>
          <cell r="D75">
            <v>25181253</v>
          </cell>
          <cell r="F75" t="str">
            <v>050PPK</v>
          </cell>
          <cell r="G75" t="str">
            <v>Pekao PPK SFIO</v>
          </cell>
        </row>
        <row r="76">
          <cell r="C76" t="str">
            <v>Pekao PPK SFIO - Pekao PPK 2055</v>
          </cell>
          <cell r="D76">
            <v>25181258</v>
          </cell>
          <cell r="F76" t="str">
            <v>055PPK</v>
          </cell>
          <cell r="G76" t="str">
            <v>Pekao PPK SFIO</v>
          </cell>
        </row>
        <row r="77">
          <cell r="C77" t="str">
            <v>Pekao PPK SFIO - Pekao PPK 2060</v>
          </cell>
          <cell r="D77">
            <v>25181263</v>
          </cell>
          <cell r="F77" t="str">
            <v>060PPK</v>
          </cell>
          <cell r="G77" t="str">
            <v>Pekao PPK SFIO</v>
          </cell>
        </row>
        <row r="78">
          <cell r="C78" t="str">
            <v>Pekao PPK SFIO - Pekao PPK 2065</v>
          </cell>
          <cell r="D78">
            <v>25181269</v>
          </cell>
          <cell r="F78" t="str">
            <v>065PPK</v>
          </cell>
          <cell r="G78" t="str">
            <v>Pekao PPK SFIO</v>
          </cell>
        </row>
        <row r="79">
          <cell r="C79" t="str">
            <v>Pekao PPK SFIO - Pekao PPK 2020 Spokojne Jutro</v>
          </cell>
          <cell r="D79">
            <v>25298906</v>
          </cell>
          <cell r="F79" t="str">
            <v>020PPK</v>
          </cell>
          <cell r="G79" t="str">
            <v>Pekao PPK SFIO</v>
          </cell>
        </row>
        <row r="80">
          <cell r="C80" t="str">
            <v>Pekao FG SFIO - Pekao Obligacji Samorządowych</v>
          </cell>
          <cell r="D80">
            <v>25352414</v>
          </cell>
          <cell r="F80" t="str">
            <v>75POS</v>
          </cell>
          <cell r="G80" t="str">
            <v>Pekao FG SFIO</v>
          </cell>
        </row>
        <row r="81">
          <cell r="C81" t="str">
            <v>Pekao FG SFIO - Pekao Bazowy 15 Obligacji Wysokodochodowych</v>
          </cell>
          <cell r="D81">
            <v>25553684</v>
          </cell>
          <cell r="F81" t="str">
            <v>76PB15HY</v>
          </cell>
          <cell r="G81" t="str">
            <v>Pekao FG SFIO</v>
          </cell>
        </row>
        <row r="82">
          <cell r="C82" t="str">
            <v>Pekao FG SFIO - Pekao Ekologiczny</v>
          </cell>
          <cell r="D82">
            <v>25872601</v>
          </cell>
          <cell r="F82" t="str">
            <v>77EKO</v>
          </cell>
          <cell r="G82" t="str">
            <v>Pekao FG SFIO</v>
          </cell>
        </row>
        <row r="116">
          <cell r="G116" t="str">
            <v>Pekao FIO</v>
          </cell>
          <cell r="H116">
            <v>10000</v>
          </cell>
        </row>
        <row r="117">
          <cell r="G117" t="str">
            <v>Pekao W FIO</v>
          </cell>
          <cell r="H117">
            <v>20000</v>
          </cell>
        </row>
        <row r="118">
          <cell r="G118" t="str">
            <v>Pekao FG SFIO</v>
          </cell>
          <cell r="H118">
            <v>30000</v>
          </cell>
        </row>
        <row r="119">
          <cell r="G119" t="str">
            <v>Pekao SF SFIO</v>
          </cell>
          <cell r="H119">
            <v>40000</v>
          </cell>
        </row>
        <row r="120">
          <cell r="G120" t="str">
            <v>Pekao PPK SFIO</v>
          </cell>
          <cell r="H120">
            <v>50000</v>
          </cell>
        </row>
        <row r="121">
          <cell r="H121">
            <v>60000</v>
          </cell>
        </row>
        <row r="123">
          <cell r="H123">
            <v>100000</v>
          </cell>
        </row>
        <row r="125">
          <cell r="H125">
            <v>1.0000000000000001E-9</v>
          </cell>
        </row>
        <row r="126">
          <cell r="H126">
            <v>1E-8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P2" t="str">
            <v>P</v>
          </cell>
          <cell r="Q2" t="str">
            <v>PEKAO</v>
          </cell>
          <cell r="R2">
            <v>124</v>
          </cell>
          <cell r="T2" t="str">
            <v>Podstawowy</v>
          </cell>
          <cell r="U2" t="str">
            <v>1-101-01010-00001</v>
          </cell>
          <cell r="V2"/>
        </row>
        <row r="3">
          <cell r="P3" t="str">
            <v>P1</v>
          </cell>
          <cell r="Q3" t="str">
            <v>PEKAO</v>
          </cell>
          <cell r="R3">
            <v>124</v>
          </cell>
          <cell r="T3" t="str">
            <v>Inwestycyjny</v>
          </cell>
          <cell r="U3"/>
          <cell r="V3"/>
        </row>
        <row r="4">
          <cell r="P4" t="str">
            <v>H</v>
          </cell>
          <cell r="Q4" t="str">
            <v>BH</v>
          </cell>
          <cell r="R4">
            <v>103</v>
          </cell>
          <cell r="T4" t="str">
            <v>Pieniężny EUR</v>
          </cell>
          <cell r="U4" t="str">
            <v>1-101-02011-09780</v>
          </cell>
          <cell r="V4" t="str">
            <v>1-101-02041-09780</v>
          </cell>
        </row>
        <row r="5">
          <cell r="T5" t="str">
            <v>Pieniężny USD</v>
          </cell>
          <cell r="U5" t="str">
            <v>1-101-02011-07870</v>
          </cell>
          <cell r="V5" t="str">
            <v>1-101-02041-07870</v>
          </cell>
        </row>
        <row r="6">
          <cell r="T6" t="str">
            <v>Pieniężny HUF</v>
          </cell>
          <cell r="U6" t="str">
            <v>1-101-02011-02070</v>
          </cell>
          <cell r="V6" t="str">
            <v>1-101-02041-02070</v>
          </cell>
        </row>
        <row r="7">
          <cell r="T7" t="str">
            <v>Pieniężny CHF</v>
          </cell>
          <cell r="U7" t="str">
            <v>1-101-02011-07970</v>
          </cell>
          <cell r="V7" t="str">
            <v>1-101-02041-07970</v>
          </cell>
        </row>
        <row r="8">
          <cell r="T8" t="str">
            <v>Pieniężny GBP</v>
          </cell>
          <cell r="U8" t="str">
            <v>1-101-02011-07890</v>
          </cell>
          <cell r="V8" t="str">
            <v>1-101-02041-07890</v>
          </cell>
        </row>
        <row r="9">
          <cell r="T9" t="str">
            <v>Pieniężny SEK</v>
          </cell>
          <cell r="U9" t="str">
            <v>1-101-02011-07980</v>
          </cell>
          <cell r="V9" t="str">
            <v>1-101-02041-07980</v>
          </cell>
        </row>
        <row r="10">
          <cell r="T10" t="str">
            <v>Pieniężny NOK</v>
          </cell>
          <cell r="U10" t="str">
            <v>1-101-02011-07960</v>
          </cell>
          <cell r="V10" t="str">
            <v>1-101-02041-07960</v>
          </cell>
        </row>
        <row r="11">
          <cell r="T11" t="str">
            <v>Pieniężny TRY</v>
          </cell>
          <cell r="U11" t="str">
            <v>1-101-02011-06270</v>
          </cell>
          <cell r="V11" t="str">
            <v>1-101-02041-06270</v>
          </cell>
        </row>
        <row r="12">
          <cell r="T12" t="str">
            <v>Pieniężny CZK</v>
          </cell>
          <cell r="U12" t="str">
            <v>1-101-02011-02130</v>
          </cell>
          <cell r="V12" t="str">
            <v>1-101-02041-02130</v>
          </cell>
        </row>
        <row r="13">
          <cell r="T13" t="str">
            <v>Pieniężny DKK</v>
          </cell>
          <cell r="U13" t="str">
            <v>1-101-02011-07920</v>
          </cell>
          <cell r="V13" t="str">
            <v>1-101-02041-07920</v>
          </cell>
        </row>
        <row r="14">
          <cell r="T14" t="str">
            <v>Pieniężny RUB</v>
          </cell>
          <cell r="U14" t="str">
            <v>1-101-02011-02010</v>
          </cell>
          <cell r="V14" t="str">
            <v>1-101-02041-02010</v>
          </cell>
        </row>
        <row r="15">
          <cell r="T15" t="str">
            <v>Pieniężny BGN</v>
          </cell>
          <cell r="U15" t="str">
            <v>1-101-02011-02020</v>
          </cell>
          <cell r="V15" t="str">
            <v>1-101-02041-02020</v>
          </cell>
        </row>
        <row r="16">
          <cell r="T16" t="str">
            <v>Pieniężny JPY</v>
          </cell>
          <cell r="U16" t="str">
            <v>1-101-02011-07840</v>
          </cell>
          <cell r="V16" t="str">
            <v>1-101-02041-07840</v>
          </cell>
        </row>
        <row r="17">
          <cell r="T17" t="str">
            <v>Nabyć – wpłat bezpośrednich (USD)</v>
          </cell>
          <cell r="U17" t="str">
            <v>1-101-02015-07872</v>
          </cell>
          <cell r="V17"/>
        </row>
        <row r="18">
          <cell r="T18" t="str">
            <v>Nabyć – POK (USD)</v>
          </cell>
          <cell r="U18" t="str">
            <v>1-101-02015-07871</v>
          </cell>
          <cell r="V18"/>
        </row>
        <row r="19">
          <cell r="T19" t="str">
            <v>Odkupień w USD</v>
          </cell>
          <cell r="U19" t="str">
            <v>1-101-02016-07870</v>
          </cell>
          <cell r="V19"/>
        </row>
        <row r="20">
          <cell r="T20" t="str">
            <v>Środki w wyjaśnianiu i ACMK (USD)</v>
          </cell>
          <cell r="U20" t="str">
            <v>1-101-02016-07872</v>
          </cell>
          <cell r="V20"/>
        </row>
        <row r="21">
          <cell r="T21" t="str">
            <v>Nabyć - wpłat bezpośrednich (EUR)</v>
          </cell>
          <cell r="U21" t="str">
            <v>1-101-02015-09782</v>
          </cell>
          <cell r="V21"/>
        </row>
        <row r="22">
          <cell r="T22" t="str">
            <v>Nabyć - POK (EUR)</v>
          </cell>
          <cell r="U22" t="str">
            <v>1-101-02015-09781</v>
          </cell>
          <cell r="V22"/>
        </row>
        <row r="23">
          <cell r="T23" t="str">
            <v>Odkupień (EUR)</v>
          </cell>
          <cell r="U23" t="str">
            <v>1-101-02016-09780</v>
          </cell>
          <cell r="V23"/>
        </row>
        <row r="24">
          <cell r="T24" t="str">
            <v>Środki w wyjaśnianiu i ACMK (EUR)</v>
          </cell>
          <cell r="U24" t="str">
            <v>1-101-02016-09781</v>
          </cell>
          <cell r="V24"/>
        </row>
        <row r="25">
          <cell r="T25"/>
          <cell r="U25"/>
          <cell r="V25"/>
        </row>
        <row r="26">
          <cell r="T26"/>
          <cell r="U26"/>
          <cell r="V26"/>
        </row>
        <row r="27">
          <cell r="T27" t="str">
            <v>Pomocniczy - kredyt w Pekao</v>
          </cell>
          <cell r="U27" t="str">
            <v>1-101-01010-00010</v>
          </cell>
          <cell r="V27"/>
        </row>
        <row r="28">
          <cell r="T28" t="str">
            <v>Nabyć</v>
          </cell>
          <cell r="U28" t="str">
            <v>1-101-01015-00002</v>
          </cell>
          <cell r="V28" t="str">
            <v>1-101-01015-00002</v>
          </cell>
        </row>
        <row r="29">
          <cell r="T29" t="str">
            <v>Nabyć - wpłat bezpośrednich</v>
          </cell>
          <cell r="U29" t="str">
            <v>1-101-01015-00002</v>
          </cell>
          <cell r="V29"/>
        </row>
        <row r="30">
          <cell r="T30" t="str">
            <v>Nabyć - POK</v>
          </cell>
          <cell r="U30" t="str">
            <v>1-101-01015-00001</v>
          </cell>
          <cell r="V30"/>
        </row>
        <row r="31">
          <cell r="T31" t="str">
            <v>Odkupień</v>
          </cell>
          <cell r="U31" t="str">
            <v>1-101-01016-00001</v>
          </cell>
          <cell r="V31"/>
        </row>
        <row r="32">
          <cell r="T32" t="str">
            <v>Odkupień ACMK</v>
          </cell>
          <cell r="U32" t="str">
            <v>1-101-01016-00002</v>
          </cell>
          <cell r="V32"/>
        </row>
        <row r="33">
          <cell r="T33" t="str">
            <v>Środki w wyjaśnianiu i ACMK</v>
          </cell>
          <cell r="U33" t="str">
            <v>1-101-01016-00002</v>
          </cell>
          <cell r="V33"/>
        </row>
        <row r="34">
          <cell r="T34"/>
          <cell r="U34"/>
          <cell r="V34"/>
        </row>
        <row r="35">
          <cell r="T35"/>
          <cell r="U35"/>
          <cell r="V35"/>
        </row>
        <row r="36">
          <cell r="T36" t="str">
            <v>DI BRE - Maklerski - kontrakty polskie</v>
          </cell>
          <cell r="U36" t="str">
            <v>1-102-01020-09140</v>
          </cell>
          <cell r="V36" t="str">
            <v>PLN</v>
          </cell>
        </row>
        <row r="37">
          <cell r="T37" t="str">
            <v>DI BRE - Maklerski - kontrakty zagraniczne</v>
          </cell>
          <cell r="U37" t="str">
            <v>1-102-01020-09142</v>
          </cell>
          <cell r="V37" t="str">
            <v>PLN</v>
          </cell>
        </row>
        <row r="38">
          <cell r="T38" t="str">
            <v>DI BRE - Maklerski - kontrakty zagraniczne waluta</v>
          </cell>
          <cell r="U38" t="str">
            <v>1-105-01020-09145</v>
          </cell>
          <cell r="V38" t="str">
            <v>EUR</v>
          </cell>
        </row>
        <row r="39">
          <cell r="T39" t="str">
            <v>DI BRE - Maklerski - rachunek zabezpieczony</v>
          </cell>
          <cell r="U39" t="str">
            <v>1-103-01035-09140</v>
          </cell>
          <cell r="V39" t="str">
            <v>PLN</v>
          </cell>
        </row>
        <row r="40">
          <cell r="T40" t="str">
            <v>Ipopema - Maklerski - rachunek zabezpieczony</v>
          </cell>
          <cell r="U40" t="str">
            <v>1-103-01035-08110</v>
          </cell>
          <cell r="V40" t="str">
            <v>PLN</v>
          </cell>
        </row>
        <row r="41">
          <cell r="T41" t="str">
            <v>Ipopema - Maklerski - kontrakty polskie</v>
          </cell>
          <cell r="U41" t="str">
            <v>1-102-01020-08110</v>
          </cell>
          <cell r="V41" t="str">
            <v>PLN</v>
          </cell>
        </row>
        <row r="42">
          <cell r="T42"/>
          <cell r="U42"/>
          <cell r="V42"/>
        </row>
      </sheetData>
      <sheetData sheetId="27"/>
      <sheetData sheetId="28">
        <row r="1">
          <cell r="G1" t="str">
            <v>Pek</v>
          </cell>
          <cell r="H1" t="str">
            <v>ISO_txt</v>
          </cell>
          <cell r="L1" t="str">
            <v>ISO_Num</v>
          </cell>
          <cell r="M1" t="str">
            <v>Pekao</v>
          </cell>
          <cell r="N1" t="str">
            <v>Code</v>
          </cell>
          <cell r="O1" t="str">
            <v>nasza kolejność</v>
          </cell>
        </row>
        <row r="2">
          <cell r="G2"/>
          <cell r="H2"/>
          <cell r="N2"/>
          <cell r="O2"/>
        </row>
        <row r="3">
          <cell r="G3" t="str">
            <v>781</v>
          </cell>
          <cell r="H3" t="str">
            <v>AUD</v>
          </cell>
          <cell r="J3" t="str">
            <v>dolar (Australia)</v>
          </cell>
          <cell r="L3" t="str">
            <v>036</v>
          </cell>
          <cell r="M3" t="str">
            <v>781</v>
          </cell>
          <cell r="N3" t="str">
            <v>AUD</v>
          </cell>
          <cell r="O3">
            <v>10.781000000000001</v>
          </cell>
        </row>
        <row r="4">
          <cell r="G4" t="str">
            <v>788</v>
          </cell>
          <cell r="H4" t="str">
            <v>CAD</v>
          </cell>
          <cell r="J4" t="str">
            <v>dolar (Kanada)</v>
          </cell>
          <cell r="L4">
            <v>124</v>
          </cell>
          <cell r="M4" t="str">
            <v>788</v>
          </cell>
          <cell r="N4" t="str">
            <v>CAD</v>
          </cell>
          <cell r="O4">
            <v>10.788</v>
          </cell>
        </row>
        <row r="5">
          <cell r="G5" t="str">
            <v>797</v>
          </cell>
          <cell r="H5" t="str">
            <v>CHF</v>
          </cell>
          <cell r="J5" t="str">
            <v>frank szwajcarski</v>
          </cell>
          <cell r="L5">
            <v>756</v>
          </cell>
          <cell r="M5" t="str">
            <v>797</v>
          </cell>
          <cell r="N5" t="str">
            <v>CHF</v>
          </cell>
          <cell r="O5">
            <v>4</v>
          </cell>
        </row>
        <row r="6">
          <cell r="G6" t="str">
            <v>615</v>
          </cell>
          <cell r="H6" t="str">
            <v>CYP</v>
          </cell>
          <cell r="J6" t="str">
            <v>funt cypryjski</v>
          </cell>
          <cell r="L6" t="str">
            <v/>
          </cell>
          <cell r="M6" t="str">
            <v>615</v>
          </cell>
          <cell r="N6" t="str">
            <v>CYP</v>
          </cell>
          <cell r="O6">
            <v>10.615</v>
          </cell>
        </row>
        <row r="7">
          <cell r="G7" t="str">
            <v>213</v>
          </cell>
          <cell r="H7" t="str">
            <v>CZK</v>
          </cell>
          <cell r="J7" t="str">
            <v>korona czeska</v>
          </cell>
          <cell r="L7">
            <v>203</v>
          </cell>
          <cell r="M7" t="str">
            <v>213</v>
          </cell>
          <cell r="N7" t="str">
            <v>CZK</v>
          </cell>
          <cell r="O7">
            <v>10.212999999999999</v>
          </cell>
        </row>
        <row r="8">
          <cell r="G8" t="str">
            <v>792</v>
          </cell>
          <cell r="H8" t="str">
            <v>DKK</v>
          </cell>
          <cell r="J8" t="str">
            <v>korona duńska</v>
          </cell>
          <cell r="L8">
            <v>208</v>
          </cell>
          <cell r="M8" t="str">
            <v>792</v>
          </cell>
          <cell r="N8" t="str">
            <v>DKK</v>
          </cell>
          <cell r="O8">
            <v>10.792</v>
          </cell>
        </row>
        <row r="9">
          <cell r="G9" t="str">
            <v>233</v>
          </cell>
          <cell r="H9" t="str">
            <v>EEK</v>
          </cell>
          <cell r="J9" t="str">
            <v>korona estońska</v>
          </cell>
          <cell r="L9" t="str">
            <v/>
          </cell>
          <cell r="M9" t="str">
            <v>233</v>
          </cell>
          <cell r="N9" t="str">
            <v>EEK</v>
          </cell>
          <cell r="O9">
            <v>10.233000000000001</v>
          </cell>
        </row>
        <row r="10">
          <cell r="G10" t="str">
            <v>978</v>
          </cell>
          <cell r="H10" t="str">
            <v>EUR</v>
          </cell>
          <cell r="I10" t="str">
            <v>€</v>
          </cell>
          <cell r="J10" t="str">
            <v>euro</v>
          </cell>
          <cell r="L10">
            <v>978</v>
          </cell>
          <cell r="M10" t="str">
            <v>978</v>
          </cell>
          <cell r="N10" t="str">
            <v>EUR</v>
          </cell>
          <cell r="O10">
            <v>2</v>
          </cell>
        </row>
        <row r="11">
          <cell r="G11" t="str">
            <v>789</v>
          </cell>
          <cell r="H11" t="str">
            <v>GBP</v>
          </cell>
          <cell r="I11" t="str">
            <v>£</v>
          </cell>
          <cell r="J11" t="str">
            <v>funt szterling</v>
          </cell>
          <cell r="L11">
            <v>826</v>
          </cell>
          <cell r="M11" t="str">
            <v>789</v>
          </cell>
          <cell r="N11" t="str">
            <v>GBP</v>
          </cell>
          <cell r="O11">
            <v>5</v>
          </cell>
        </row>
        <row r="12">
          <cell r="G12" t="str">
            <v>633</v>
          </cell>
          <cell r="H12" t="str">
            <v>HKD</v>
          </cell>
          <cell r="J12" t="str">
            <v>dolar (Hongkong)</v>
          </cell>
          <cell r="L12">
            <v>344</v>
          </cell>
          <cell r="M12" t="str">
            <v>633</v>
          </cell>
          <cell r="N12" t="str">
            <v>HKD</v>
          </cell>
          <cell r="O12">
            <v>10.632999999999999</v>
          </cell>
        </row>
        <row r="13">
          <cell r="G13" t="str">
            <v>207</v>
          </cell>
          <cell r="H13" t="str">
            <v>HUF</v>
          </cell>
          <cell r="J13" t="str">
            <v>forint (Węgry)</v>
          </cell>
          <cell r="L13">
            <v>348</v>
          </cell>
          <cell r="M13" t="str">
            <v>207</v>
          </cell>
          <cell r="N13" t="str">
            <v>HUF</v>
          </cell>
          <cell r="O13">
            <v>10.207000000000001</v>
          </cell>
        </row>
        <row r="14">
          <cell r="G14" t="str">
            <v>784</v>
          </cell>
          <cell r="H14" t="str">
            <v>JPY</v>
          </cell>
          <cell r="I14" t="str">
            <v>¥</v>
          </cell>
          <cell r="J14" t="str">
            <v>jen japoński</v>
          </cell>
          <cell r="L14">
            <v>392</v>
          </cell>
          <cell r="M14" t="str">
            <v>784</v>
          </cell>
          <cell r="N14" t="str">
            <v>JPY</v>
          </cell>
          <cell r="O14">
            <v>10.784000000000001</v>
          </cell>
        </row>
        <row r="15">
          <cell r="G15" t="str">
            <v>234</v>
          </cell>
          <cell r="H15" t="str">
            <v>LTL</v>
          </cell>
          <cell r="J15" t="str">
            <v>lit litewski</v>
          </cell>
          <cell r="L15">
            <v>440</v>
          </cell>
          <cell r="M15" t="str">
            <v>234</v>
          </cell>
          <cell r="N15" t="str">
            <v>LTL</v>
          </cell>
          <cell r="O15">
            <v>10.234</v>
          </cell>
        </row>
        <row r="16">
          <cell r="G16" t="str">
            <v>235</v>
          </cell>
          <cell r="H16" t="str">
            <v>LVL</v>
          </cell>
          <cell r="J16" t="str">
            <v>łat łotewski</v>
          </cell>
          <cell r="L16">
            <v>428</v>
          </cell>
          <cell r="M16" t="str">
            <v>235</v>
          </cell>
          <cell r="N16" t="str">
            <v>LVL</v>
          </cell>
          <cell r="O16">
            <v>10.234999999999999</v>
          </cell>
        </row>
        <row r="17">
          <cell r="G17" t="str">
            <v>660</v>
          </cell>
          <cell r="H17" t="str">
            <v>MTL</v>
          </cell>
          <cell r="L17" t="str">
            <v/>
          </cell>
          <cell r="M17" t="str">
            <v>660</v>
          </cell>
          <cell r="N17" t="str">
            <v>MTL</v>
          </cell>
          <cell r="O17">
            <v>10.66</v>
          </cell>
        </row>
        <row r="18">
          <cell r="G18" t="str">
            <v>796</v>
          </cell>
          <cell r="H18" t="str">
            <v>NOK</v>
          </cell>
          <cell r="J18" t="str">
            <v>korona norweska</v>
          </cell>
          <cell r="L18">
            <v>578</v>
          </cell>
          <cell r="M18" t="str">
            <v>796</v>
          </cell>
          <cell r="N18" t="str">
            <v>NOK</v>
          </cell>
          <cell r="O18">
            <v>10.795999999999999</v>
          </cell>
        </row>
        <row r="19">
          <cell r="G19" t="str">
            <v>201</v>
          </cell>
          <cell r="H19" t="str">
            <v>RUB</v>
          </cell>
          <cell r="J19" t="str">
            <v>rubel rosyjski</v>
          </cell>
          <cell r="L19">
            <v>643</v>
          </cell>
          <cell r="M19" t="str">
            <v>201</v>
          </cell>
          <cell r="N19" t="str">
            <v>RUB</v>
          </cell>
          <cell r="O19">
            <v>10.201000000000001</v>
          </cell>
        </row>
        <row r="20">
          <cell r="G20" t="str">
            <v>798</v>
          </cell>
          <cell r="H20" t="str">
            <v>SEK</v>
          </cell>
          <cell r="J20" t="str">
            <v>korona szwedzka</v>
          </cell>
          <cell r="L20">
            <v>752</v>
          </cell>
          <cell r="M20" t="str">
            <v>798</v>
          </cell>
          <cell r="N20" t="str">
            <v>SEK</v>
          </cell>
          <cell r="O20">
            <v>10.798</v>
          </cell>
        </row>
        <row r="21">
          <cell r="G21" t="str">
            <v>212</v>
          </cell>
          <cell r="H21" t="str">
            <v>SIT</v>
          </cell>
          <cell r="L21" t="str">
            <v/>
          </cell>
          <cell r="M21" t="str">
            <v>212</v>
          </cell>
          <cell r="N21" t="str">
            <v>SIT</v>
          </cell>
          <cell r="O21">
            <v>10.212</v>
          </cell>
        </row>
        <row r="22">
          <cell r="G22" t="str">
            <v>214</v>
          </cell>
          <cell r="H22" t="str">
            <v>SKK</v>
          </cell>
          <cell r="J22" t="str">
            <v>korona słowacka</v>
          </cell>
          <cell r="L22" t="str">
            <v/>
          </cell>
          <cell r="M22" t="str">
            <v>214</v>
          </cell>
          <cell r="N22" t="str">
            <v>SKK</v>
          </cell>
          <cell r="O22">
            <v>10.214</v>
          </cell>
        </row>
        <row r="23">
          <cell r="G23" t="str">
            <v>232</v>
          </cell>
          <cell r="H23" t="str">
            <v>UAH</v>
          </cell>
          <cell r="J23" t="str">
            <v>hrywna (Ukraina)</v>
          </cell>
          <cell r="L23">
            <v>980</v>
          </cell>
          <cell r="M23" t="str">
            <v>232</v>
          </cell>
          <cell r="N23" t="str">
            <v>UAH</v>
          </cell>
          <cell r="O23">
            <v>10.231999999999999</v>
          </cell>
        </row>
        <row r="24">
          <cell r="G24" t="str">
            <v>787</v>
          </cell>
          <cell r="H24" t="str">
            <v>USD</v>
          </cell>
          <cell r="I24" t="str">
            <v>$</v>
          </cell>
          <cell r="J24" t="str">
            <v>dolar amerykański</v>
          </cell>
          <cell r="L24">
            <v>840</v>
          </cell>
          <cell r="M24" t="str">
            <v>787</v>
          </cell>
          <cell r="N24" t="str">
            <v>USD</v>
          </cell>
          <cell r="O24">
            <v>3</v>
          </cell>
        </row>
        <row r="25">
          <cell r="G25" t="str">
            <v>861</v>
          </cell>
          <cell r="H25" t="str">
            <v>XDR</v>
          </cell>
          <cell r="L25">
            <v>960</v>
          </cell>
          <cell r="M25" t="str">
            <v>861</v>
          </cell>
          <cell r="N25" t="str">
            <v>XDR</v>
          </cell>
          <cell r="O25">
            <v>10.861000000000001</v>
          </cell>
        </row>
        <row r="26">
          <cell r="G26" t="str">
            <v>682</v>
          </cell>
          <cell r="H26" t="str">
            <v>ZAR</v>
          </cell>
          <cell r="J26" t="str">
            <v>rand RPA</v>
          </cell>
          <cell r="L26">
            <v>710</v>
          </cell>
          <cell r="M26" t="str">
            <v>682</v>
          </cell>
          <cell r="N26" t="str">
            <v>ZAR</v>
          </cell>
          <cell r="O26">
            <v>10.682</v>
          </cell>
        </row>
        <row r="27">
          <cell r="G27" t="str">
            <v/>
          </cell>
          <cell r="H27"/>
          <cell r="L27" t="str">
            <v/>
          </cell>
          <cell r="M27" t="str">
            <v/>
          </cell>
          <cell r="N27" t="str">
            <v/>
          </cell>
          <cell r="O27" t="str">
            <v/>
          </cell>
        </row>
        <row r="28">
          <cell r="G28" t="str">
            <v/>
          </cell>
          <cell r="H28"/>
          <cell r="L28" t="str">
            <v/>
          </cell>
          <cell r="M28" t="str">
            <v/>
          </cell>
          <cell r="N28" t="str">
            <v/>
          </cell>
          <cell r="O28" t="str">
            <v/>
          </cell>
        </row>
        <row r="29">
          <cell r="G29" t="str">
            <v/>
          </cell>
          <cell r="H29"/>
          <cell r="L29" t="str">
            <v/>
          </cell>
          <cell r="M29" t="str">
            <v/>
          </cell>
          <cell r="N29" t="str">
            <v/>
          </cell>
          <cell r="O29" t="str">
            <v/>
          </cell>
        </row>
        <row r="30">
          <cell r="G30" t="str">
            <v/>
          </cell>
          <cell r="H30"/>
          <cell r="L30" t="str">
            <v/>
          </cell>
          <cell r="M30" t="str">
            <v/>
          </cell>
          <cell r="N30" t="str">
            <v/>
          </cell>
          <cell r="O30" t="str">
            <v/>
          </cell>
        </row>
        <row r="31">
          <cell r="G31" t="str">
            <v>613</v>
          </cell>
          <cell r="H31" t="str">
            <v>CNY</v>
          </cell>
          <cell r="I31">
            <v>613</v>
          </cell>
          <cell r="J31" t="str">
            <v>Juan ChRL</v>
          </cell>
          <cell r="L31">
            <v>156</v>
          </cell>
          <cell r="M31" t="str">
            <v>613</v>
          </cell>
          <cell r="N31" t="str">
            <v>CNY</v>
          </cell>
          <cell r="O31">
            <v>10.613</v>
          </cell>
        </row>
        <row r="32">
          <cell r="G32" t="str">
            <v>772</v>
          </cell>
          <cell r="H32" t="str">
            <v>AED</v>
          </cell>
          <cell r="I32">
            <v>772</v>
          </cell>
          <cell r="J32" t="str">
            <v>Dirham ZEA</v>
          </cell>
          <cell r="L32">
            <v>784</v>
          </cell>
          <cell r="M32" t="str">
            <v>772</v>
          </cell>
          <cell r="N32" t="str">
            <v>AED</v>
          </cell>
          <cell r="O32">
            <v>10.772</v>
          </cell>
        </row>
        <row r="33">
          <cell r="G33" t="str">
            <v>211</v>
          </cell>
          <cell r="H33" t="str">
            <v>HRK</v>
          </cell>
          <cell r="I33">
            <v>211</v>
          </cell>
          <cell r="J33" t="str">
            <v>kuna chorwacja</v>
          </cell>
          <cell r="L33">
            <v>191</v>
          </cell>
          <cell r="M33" t="str">
            <v>211</v>
          </cell>
          <cell r="N33" t="str">
            <v>HRK</v>
          </cell>
          <cell r="O33">
            <v>10.211</v>
          </cell>
        </row>
        <row r="34">
          <cell r="G34" t="str">
            <v>202</v>
          </cell>
          <cell r="H34" t="str">
            <v>BGN</v>
          </cell>
          <cell r="I34">
            <v>202</v>
          </cell>
          <cell r="J34" t="str">
            <v>lew bułgarski</v>
          </cell>
          <cell r="L34">
            <v>975</v>
          </cell>
          <cell r="M34" t="str">
            <v>202</v>
          </cell>
          <cell r="N34" t="str">
            <v>BGN</v>
          </cell>
          <cell r="O34">
            <v>10.202</v>
          </cell>
        </row>
        <row r="35">
          <cell r="G35" t="str">
            <v>206</v>
          </cell>
          <cell r="H35" t="str">
            <v>RON</v>
          </cell>
          <cell r="I35">
            <v>206</v>
          </cell>
          <cell r="J35" t="str">
            <v>Lej rumuński</v>
          </cell>
          <cell r="L35">
            <v>946</v>
          </cell>
          <cell r="M35" t="str">
            <v>206</v>
          </cell>
          <cell r="N35" t="str">
            <v>RON</v>
          </cell>
          <cell r="O35">
            <v>10.206</v>
          </cell>
        </row>
        <row r="36">
          <cell r="G36" t="str">
            <v>627</v>
          </cell>
          <cell r="H36" t="str">
            <v>TRY</v>
          </cell>
          <cell r="I36">
            <v>627</v>
          </cell>
          <cell r="J36" t="str">
            <v>lira turecka</v>
          </cell>
          <cell r="L36">
            <v>949</v>
          </cell>
          <cell r="M36" t="str">
            <v>627</v>
          </cell>
          <cell r="N36" t="str">
            <v>TRY</v>
          </cell>
          <cell r="O36">
            <v>10.627000000000001</v>
          </cell>
        </row>
        <row r="37">
          <cell r="G37" t="str">
            <v>111</v>
          </cell>
          <cell r="H37" t="str">
            <v>PLN</v>
          </cell>
          <cell r="I37">
            <v>111</v>
          </cell>
          <cell r="J37" t="str">
            <v>złoty polski</v>
          </cell>
          <cell r="L37">
            <v>985</v>
          </cell>
          <cell r="M37" t="str">
            <v>111</v>
          </cell>
          <cell r="N37" t="str">
            <v>PLN</v>
          </cell>
          <cell r="O37">
            <v>1</v>
          </cell>
        </row>
        <row r="38">
          <cell r="H38"/>
          <cell r="I38"/>
          <cell r="J38"/>
          <cell r="K38"/>
          <cell r="L38"/>
          <cell r="M38"/>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1">
          <cell r="A1" t="str">
            <v>Nazwa funduszu / subfunduszu</v>
          </cell>
        </row>
      </sheetData>
      <sheetData sheetId="66"/>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e dane"/>
      <sheetName val="sklad_porteli_2010-12-31"/>
      <sheetName val="Arkusz1"/>
    </sheetNames>
    <sheetDataSet>
      <sheetData sheetId="0">
        <row r="2">
          <cell r="B2" t="str">
            <v>BG1100018057</v>
          </cell>
          <cell r="C2">
            <v>45000</v>
          </cell>
        </row>
        <row r="3">
          <cell r="B3" t="str">
            <v>CA5012401058</v>
          </cell>
          <cell r="C3">
            <v>171000</v>
          </cell>
        </row>
        <row r="4">
          <cell r="B4" t="str">
            <v>EE3100001751</v>
          </cell>
          <cell r="C4">
            <v>242396</v>
          </cell>
        </row>
        <row r="5">
          <cell r="B5" t="str">
            <v>EE3100001751</v>
          </cell>
          <cell r="C5">
            <v>100000</v>
          </cell>
        </row>
        <row r="6">
          <cell r="B6" t="str">
            <v>HU0000061726</v>
          </cell>
          <cell r="C6">
            <v>6000</v>
          </cell>
        </row>
        <row r="7">
          <cell r="B7" t="str">
            <v>LU0299378421</v>
          </cell>
          <cell r="C7">
            <v>86612</v>
          </cell>
        </row>
        <row r="8">
          <cell r="B8" t="str">
            <v>NL0000686509</v>
          </cell>
          <cell r="C8">
            <v>10000</v>
          </cell>
        </row>
        <row r="9">
          <cell r="B9" t="str">
            <v>NL0006282204</v>
          </cell>
          <cell r="C9">
            <v>30000</v>
          </cell>
        </row>
        <row r="10">
          <cell r="B10" t="str">
            <v>PDPCANPA1210</v>
          </cell>
          <cell r="C10">
            <v>750</v>
          </cell>
        </row>
        <row r="11">
          <cell r="B11" t="str">
            <v>PDPGTC000001</v>
          </cell>
          <cell r="C11">
            <v>150</v>
          </cell>
        </row>
        <row r="12">
          <cell r="B12" t="str">
            <v>PDPGTC000003</v>
          </cell>
          <cell r="C12">
            <v>50</v>
          </cell>
        </row>
        <row r="13">
          <cell r="B13" t="str">
            <v>PDPMLK231214</v>
          </cell>
          <cell r="C13">
            <v>500</v>
          </cell>
        </row>
        <row r="14">
          <cell r="B14" t="str">
            <v>PDPPKP291111</v>
          </cell>
          <cell r="C14">
            <v>1100</v>
          </cell>
        </row>
        <row r="15">
          <cell r="B15" t="str">
            <v>PDPSYGNIT050</v>
          </cell>
          <cell r="C15">
            <v>80</v>
          </cell>
        </row>
        <row r="16">
          <cell r="B16" t="str">
            <v>PDPSYGNIT073</v>
          </cell>
          <cell r="C16">
            <v>110</v>
          </cell>
        </row>
        <row r="17">
          <cell r="B17" t="str">
            <v>PDPSYGNIT074</v>
          </cell>
          <cell r="C17">
            <v>110</v>
          </cell>
        </row>
        <row r="18">
          <cell r="B18" t="str">
            <v>PL0000102646</v>
          </cell>
          <cell r="C18">
            <v>993</v>
          </cell>
        </row>
        <row r="19">
          <cell r="B19" t="str">
            <v>PL0000103370</v>
          </cell>
          <cell r="C19">
            <v>86500</v>
          </cell>
        </row>
        <row r="20">
          <cell r="B20" t="str">
            <v>PL0000104659</v>
          </cell>
          <cell r="C20">
            <v>6460</v>
          </cell>
        </row>
        <row r="21">
          <cell r="B21" t="str">
            <v>PL0000104857</v>
          </cell>
          <cell r="C21">
            <v>35000</v>
          </cell>
        </row>
        <row r="22">
          <cell r="B22" t="str">
            <v>PL0000105037</v>
          </cell>
          <cell r="C22">
            <v>20000</v>
          </cell>
        </row>
        <row r="23">
          <cell r="B23" t="str">
            <v>PL0000105441</v>
          </cell>
          <cell r="C23">
            <v>15000</v>
          </cell>
        </row>
        <row r="24">
          <cell r="B24" t="str">
            <v>PL0000105912</v>
          </cell>
          <cell r="C24">
            <v>500</v>
          </cell>
        </row>
        <row r="25">
          <cell r="B25" t="str">
            <v>PL0000105953</v>
          </cell>
          <cell r="C25">
            <v>65761</v>
          </cell>
        </row>
        <row r="26">
          <cell r="B26" t="str">
            <v>PL0000106100</v>
          </cell>
          <cell r="C26">
            <v>500</v>
          </cell>
        </row>
        <row r="27">
          <cell r="B27" t="str">
            <v>PL0000106126</v>
          </cell>
          <cell r="C27">
            <v>50000</v>
          </cell>
        </row>
        <row r="28">
          <cell r="B28" t="str">
            <v>PLAB00000019</v>
          </cell>
          <cell r="C28">
            <v>73594</v>
          </cell>
        </row>
        <row r="29">
          <cell r="B29" t="str">
            <v>PLAPATR00018</v>
          </cell>
          <cell r="C29">
            <v>51092</v>
          </cell>
        </row>
        <row r="30">
          <cell r="B30" t="str">
            <v>PLASSEE00014</v>
          </cell>
          <cell r="C30">
            <v>70000</v>
          </cell>
        </row>
        <row r="31">
          <cell r="B31" t="str">
            <v>PLATMSA00013</v>
          </cell>
          <cell r="C31">
            <v>20000</v>
          </cell>
        </row>
        <row r="32">
          <cell r="B32" t="str">
            <v>PLBIOTN00029</v>
          </cell>
          <cell r="C32">
            <v>3842692</v>
          </cell>
        </row>
        <row r="33">
          <cell r="B33" t="str">
            <v>PLBIOTN00102</v>
          </cell>
          <cell r="C33">
            <v>6</v>
          </cell>
        </row>
        <row r="34">
          <cell r="B34" t="str">
            <v>PLBMECH00012</v>
          </cell>
          <cell r="C34">
            <v>26071</v>
          </cell>
        </row>
        <row r="35">
          <cell r="B35" t="str">
            <v>PLBOMI000017</v>
          </cell>
          <cell r="C35">
            <v>364675</v>
          </cell>
        </row>
        <row r="36">
          <cell r="B36" t="str">
            <v>PLBRE0000012</v>
          </cell>
          <cell r="C36">
            <v>13461</v>
          </cell>
        </row>
        <row r="37">
          <cell r="B37" t="str">
            <v>PLBRSZW00011</v>
          </cell>
          <cell r="C37">
            <v>710625</v>
          </cell>
        </row>
        <row r="38">
          <cell r="B38" t="str">
            <v>PLBSK0000017</v>
          </cell>
          <cell r="C38">
            <v>8100</v>
          </cell>
        </row>
        <row r="39">
          <cell r="B39" t="str">
            <v>PLBZ00000044</v>
          </cell>
          <cell r="C39">
            <v>25097</v>
          </cell>
        </row>
        <row r="40">
          <cell r="B40" t="str">
            <v>PLCAMMD00032</v>
          </cell>
          <cell r="C40">
            <v>65855</v>
          </cell>
        </row>
        <row r="41">
          <cell r="B41" t="str">
            <v>PLCCC0000016</v>
          </cell>
          <cell r="C41">
            <v>324454</v>
          </cell>
        </row>
        <row r="42">
          <cell r="B42" t="str">
            <v>PLCFRPT00013</v>
          </cell>
          <cell r="C42">
            <v>90000</v>
          </cell>
        </row>
        <row r="43">
          <cell r="B43" t="str">
            <v>PLCIECH00018</v>
          </cell>
          <cell r="C43">
            <v>456643</v>
          </cell>
        </row>
        <row r="44">
          <cell r="B44" t="str">
            <v>PLCMP0000017</v>
          </cell>
          <cell r="C44">
            <v>82267</v>
          </cell>
        </row>
        <row r="45">
          <cell r="B45" t="str">
            <v>PLCMPLD00016</v>
          </cell>
          <cell r="C45">
            <v>80859</v>
          </cell>
        </row>
        <row r="46">
          <cell r="B46" t="str">
            <v>PLCNTSL00014</v>
          </cell>
          <cell r="C46">
            <v>445153</v>
          </cell>
        </row>
        <row r="47">
          <cell r="B47" t="str">
            <v>PLDEBCA00016</v>
          </cell>
          <cell r="C47">
            <v>36879</v>
          </cell>
        </row>
        <row r="48">
          <cell r="B48" t="str">
            <v>PLECHPS00019</v>
          </cell>
          <cell r="C48">
            <v>1039257</v>
          </cell>
        </row>
        <row r="49">
          <cell r="B49" t="str">
            <v>PLEKHLD00013</v>
          </cell>
          <cell r="C49">
            <v>163500</v>
          </cell>
        </row>
        <row r="50">
          <cell r="B50" t="str">
            <v>PLELECT00021</v>
          </cell>
          <cell r="C50">
            <v>2000</v>
          </cell>
        </row>
        <row r="51">
          <cell r="B51" t="str">
            <v>PLELZAB00010</v>
          </cell>
          <cell r="C51">
            <v>168196</v>
          </cell>
        </row>
        <row r="52">
          <cell r="B52" t="str">
            <v>PLEMCIM00017</v>
          </cell>
          <cell r="C52">
            <v>105796</v>
          </cell>
        </row>
        <row r="53">
          <cell r="B53" t="str">
            <v>PLENEA000013</v>
          </cell>
          <cell r="C53">
            <v>75000</v>
          </cell>
        </row>
        <row r="54">
          <cell r="B54" t="str">
            <v>PLENMPD00018</v>
          </cell>
          <cell r="C54">
            <v>160000</v>
          </cell>
        </row>
        <row r="55">
          <cell r="B55" t="str">
            <v>PLERGIN00015</v>
          </cell>
          <cell r="C55">
            <v>71703</v>
          </cell>
        </row>
        <row r="56">
          <cell r="B56" t="str">
            <v>PLEUROP00019</v>
          </cell>
          <cell r="C56">
            <v>9500</v>
          </cell>
        </row>
        <row r="57">
          <cell r="B57" t="str">
            <v>PLEUROP00076</v>
          </cell>
          <cell r="C57">
            <v>0</v>
          </cell>
        </row>
        <row r="58">
          <cell r="B58" t="str">
            <v>PLFOTA000014</v>
          </cell>
          <cell r="C58">
            <v>11927</v>
          </cell>
        </row>
        <row r="59">
          <cell r="B59" t="str">
            <v>PLGANT000014</v>
          </cell>
          <cell r="C59">
            <v>58783</v>
          </cell>
        </row>
        <row r="60">
          <cell r="B60" t="str">
            <v>PLGANT000139</v>
          </cell>
          <cell r="C60">
            <v>1500</v>
          </cell>
        </row>
        <row r="61">
          <cell r="B61" t="str">
            <v>PLGRBRN00012</v>
          </cell>
          <cell r="C61">
            <v>1556290</v>
          </cell>
        </row>
        <row r="62">
          <cell r="B62" t="str">
            <v>PLGSPR000014</v>
          </cell>
          <cell r="C62">
            <v>6303614</v>
          </cell>
        </row>
        <row r="63">
          <cell r="B63" t="str">
            <v>PLGTC0000037</v>
          </cell>
          <cell r="C63">
            <v>822917</v>
          </cell>
        </row>
        <row r="64">
          <cell r="B64" t="str">
            <v>PLHDRWL00010</v>
          </cell>
          <cell r="C64">
            <v>230000</v>
          </cell>
        </row>
        <row r="65">
          <cell r="B65" t="str">
            <v>PLIDMSA00044</v>
          </cell>
          <cell r="C65">
            <v>470000</v>
          </cell>
        </row>
        <row r="66">
          <cell r="B66" t="str">
            <v>PLIMPXM00019</v>
          </cell>
          <cell r="C66">
            <v>1825311</v>
          </cell>
        </row>
        <row r="67">
          <cell r="B67" t="str">
            <v>PLIPOPM00011</v>
          </cell>
          <cell r="C67">
            <v>136475</v>
          </cell>
        </row>
        <row r="68">
          <cell r="B68" t="str">
            <v>PLJTRZN00011</v>
          </cell>
          <cell r="C68">
            <v>144000</v>
          </cell>
        </row>
        <row r="69">
          <cell r="B69" t="str">
            <v>PLJWC0000019</v>
          </cell>
          <cell r="C69">
            <v>270244</v>
          </cell>
        </row>
        <row r="70">
          <cell r="B70" t="str">
            <v>PLKETY000011</v>
          </cell>
          <cell r="C70">
            <v>2145</v>
          </cell>
        </row>
        <row r="71">
          <cell r="B71" t="str">
            <v>PLKOPEX00018</v>
          </cell>
          <cell r="C71">
            <v>110000</v>
          </cell>
        </row>
        <row r="72">
          <cell r="B72" t="str">
            <v>PLKRCHM00015</v>
          </cell>
          <cell r="C72">
            <v>50000</v>
          </cell>
        </row>
        <row r="73">
          <cell r="B73" t="str">
            <v>PLKRDTB00011</v>
          </cell>
          <cell r="C73">
            <v>1916277</v>
          </cell>
        </row>
        <row r="74">
          <cell r="B74" t="str">
            <v>PLLENTX00010</v>
          </cell>
          <cell r="C74">
            <v>57700</v>
          </cell>
        </row>
        <row r="75">
          <cell r="B75" t="str">
            <v>PLLPP0000011</v>
          </cell>
          <cell r="C75">
            <v>626</v>
          </cell>
        </row>
        <row r="76">
          <cell r="B76" t="str">
            <v>PLLWBGD00016</v>
          </cell>
          <cell r="C76">
            <v>57576</v>
          </cell>
        </row>
        <row r="77">
          <cell r="B77" t="str">
            <v>PLMBION00016</v>
          </cell>
          <cell r="C77">
            <v>55000</v>
          </cell>
        </row>
        <row r="78">
          <cell r="B78" t="str">
            <v>PLMCIMG00111</v>
          </cell>
          <cell r="C78">
            <v>300</v>
          </cell>
        </row>
        <row r="79">
          <cell r="B79" t="str">
            <v>PLMOBRK00013</v>
          </cell>
          <cell r="C79">
            <v>15000</v>
          </cell>
        </row>
        <row r="80">
          <cell r="B80" t="str">
            <v>PLMRBUD00015</v>
          </cell>
          <cell r="C80">
            <v>400000</v>
          </cell>
        </row>
        <row r="81">
          <cell r="B81" t="str">
            <v>PLMRCOR00016</v>
          </cell>
          <cell r="C81">
            <v>42047</v>
          </cell>
        </row>
        <row r="82">
          <cell r="B82" t="str">
            <v>PLMRVPL00016</v>
          </cell>
          <cell r="C82">
            <v>49308</v>
          </cell>
        </row>
        <row r="83">
          <cell r="B83" t="str">
            <v>PLMRVPL00024</v>
          </cell>
          <cell r="C83">
            <v>3900</v>
          </cell>
        </row>
        <row r="84">
          <cell r="B84" t="str">
            <v>PLMSTSD00019</v>
          </cell>
          <cell r="C84">
            <v>3698462</v>
          </cell>
        </row>
        <row r="85">
          <cell r="B85" t="str">
            <v>PLNFI0400015</v>
          </cell>
          <cell r="C85">
            <v>768000</v>
          </cell>
        </row>
        <row r="86">
          <cell r="B86" t="str">
            <v>PLNFI0600010</v>
          </cell>
          <cell r="C86">
            <v>480000</v>
          </cell>
        </row>
        <row r="87">
          <cell r="B87" t="str">
            <v>PLNFI0700018</v>
          </cell>
          <cell r="C87">
            <v>178992</v>
          </cell>
        </row>
        <row r="88">
          <cell r="B88" t="str">
            <v>PLNFI1000061</v>
          </cell>
          <cell r="C88">
            <v>230</v>
          </cell>
        </row>
        <row r="89">
          <cell r="B89" t="str">
            <v>PLNFI1200018</v>
          </cell>
          <cell r="C89">
            <v>5330000</v>
          </cell>
        </row>
        <row r="90">
          <cell r="B90" t="str">
            <v>PLNFI1500011</v>
          </cell>
          <cell r="C90">
            <v>521747</v>
          </cell>
        </row>
        <row r="91">
          <cell r="B91" t="str">
            <v>PLPAQUA00018</v>
          </cell>
          <cell r="C91">
            <v>55253</v>
          </cell>
        </row>
        <row r="92">
          <cell r="B92" t="str">
            <v>PLPBG0000029</v>
          </cell>
          <cell r="C92">
            <v>129383</v>
          </cell>
        </row>
        <row r="93">
          <cell r="B93" t="str">
            <v>PLPCCIM00014</v>
          </cell>
          <cell r="C93">
            <v>202580</v>
          </cell>
        </row>
        <row r="94">
          <cell r="B94" t="str">
            <v>PLPEKAO00016</v>
          </cell>
          <cell r="C94">
            <v>166000</v>
          </cell>
        </row>
        <row r="95">
          <cell r="B95" t="str">
            <v>PLPEKAS00017</v>
          </cell>
          <cell r="C95">
            <v>104118</v>
          </cell>
        </row>
        <row r="96">
          <cell r="B96" t="str">
            <v>PLPEKPL00010</v>
          </cell>
          <cell r="C96">
            <v>839375</v>
          </cell>
        </row>
        <row r="97">
          <cell r="B97" t="str">
            <v>PLPGER000010</v>
          </cell>
          <cell r="C97">
            <v>549670</v>
          </cell>
        </row>
        <row r="98">
          <cell r="B98" t="str">
            <v>PLPGNIG00014</v>
          </cell>
          <cell r="C98">
            <v>200000</v>
          </cell>
        </row>
        <row r="99">
          <cell r="B99" t="str">
            <v>PLPKN0000018</v>
          </cell>
          <cell r="C99">
            <v>289508</v>
          </cell>
        </row>
        <row r="100">
          <cell r="B100" t="str">
            <v>PLPKO0000016</v>
          </cell>
          <cell r="C100">
            <v>747879</v>
          </cell>
        </row>
        <row r="101">
          <cell r="B101" t="str">
            <v>PLPLSEP00013</v>
          </cell>
          <cell r="C101">
            <v>309055</v>
          </cell>
        </row>
        <row r="102">
          <cell r="B102" t="str">
            <v>PLPOLND00084</v>
          </cell>
          <cell r="C102">
            <v>8</v>
          </cell>
        </row>
        <row r="103">
          <cell r="B103" t="str">
            <v>PLPRMCM00014</v>
          </cell>
          <cell r="C103">
            <v>105000</v>
          </cell>
        </row>
        <row r="104">
          <cell r="B104" t="str">
            <v>PLPROJP00018</v>
          </cell>
          <cell r="C104">
            <v>42183</v>
          </cell>
        </row>
        <row r="105">
          <cell r="B105" t="str">
            <v>PLPSTBX00016</v>
          </cell>
          <cell r="C105">
            <v>122800</v>
          </cell>
        </row>
        <row r="106">
          <cell r="B106" t="str">
            <v>PLRNKPR00014</v>
          </cell>
          <cell r="C106">
            <v>77143</v>
          </cell>
        </row>
        <row r="107">
          <cell r="B107" t="str">
            <v>PLSMMDA00012</v>
          </cell>
          <cell r="C107">
            <v>13561</v>
          </cell>
        </row>
        <row r="108">
          <cell r="B108" t="str">
            <v>PLSOFTB00016</v>
          </cell>
          <cell r="C108">
            <v>127802</v>
          </cell>
        </row>
        <row r="109">
          <cell r="B109" t="str">
            <v>PLSTLPD00017</v>
          </cell>
          <cell r="C109">
            <v>5500</v>
          </cell>
        </row>
        <row r="110">
          <cell r="B110" t="str">
            <v>PLTAURN00011</v>
          </cell>
          <cell r="C110">
            <v>1614889</v>
          </cell>
        </row>
        <row r="111">
          <cell r="B111" t="str">
            <v>PLTVN0000017</v>
          </cell>
          <cell r="C111">
            <v>520577</v>
          </cell>
        </row>
        <row r="112">
          <cell r="B112" t="str">
            <v>PLVENTS00019</v>
          </cell>
          <cell r="C112">
            <v>548900</v>
          </cell>
        </row>
        <row r="113">
          <cell r="B113" t="str">
            <v>PLVSTLA00011</v>
          </cell>
          <cell r="C113">
            <v>848929</v>
          </cell>
        </row>
        <row r="114">
          <cell r="B114" t="str">
            <v>PLYAWAL00058</v>
          </cell>
          <cell r="C114">
            <v>210910</v>
          </cell>
        </row>
        <row r="115">
          <cell r="B115" t="str">
            <v>RU0009029540</v>
          </cell>
          <cell r="C115">
            <v>75000</v>
          </cell>
        </row>
        <row r="116">
          <cell r="B116" t="str">
            <v>US05349V2097</v>
          </cell>
          <cell r="C116">
            <v>20250</v>
          </cell>
        </row>
        <row r="117">
          <cell r="B117" t="str">
            <v>US1534351028</v>
          </cell>
          <cell r="C117">
            <v>13500</v>
          </cell>
        </row>
        <row r="118">
          <cell r="B118" t="str">
            <v>US1534351028</v>
          </cell>
          <cell r="C118">
            <v>55931</v>
          </cell>
        </row>
        <row r="119">
          <cell r="B119" t="str">
            <v>XS0142829554</v>
          </cell>
          <cell r="C119">
            <v>36</v>
          </cell>
        </row>
        <row r="120">
          <cell r="B120" t="str">
            <v>XS0144135372</v>
          </cell>
          <cell r="C120">
            <v>49</v>
          </cell>
        </row>
        <row r="121">
          <cell r="B121" t="str">
            <v>XS0145526348</v>
          </cell>
          <cell r="C121">
            <v>57</v>
          </cell>
        </row>
        <row r="122">
          <cell r="B122" t="str">
            <v>XS0146426688</v>
          </cell>
          <cell r="C122">
            <v>50</v>
          </cell>
        </row>
        <row r="123">
          <cell r="B123" t="str">
            <v>XS0426658943</v>
          </cell>
          <cell r="C123">
            <v>500</v>
          </cell>
        </row>
        <row r="124">
          <cell r="B124" t="str">
            <v>PDPGTC000001</v>
          </cell>
          <cell r="C124">
            <v>155</v>
          </cell>
        </row>
        <row r="125">
          <cell r="B125" t="str">
            <v>PDPMLK231214</v>
          </cell>
          <cell r="C125">
            <v>500</v>
          </cell>
        </row>
        <row r="126">
          <cell r="B126" t="str">
            <v>PDPPKP291111</v>
          </cell>
          <cell r="C126">
            <v>500</v>
          </cell>
        </row>
        <row r="127">
          <cell r="B127" t="str">
            <v>PDPSYGNIT050</v>
          </cell>
          <cell r="C127">
            <v>85</v>
          </cell>
        </row>
        <row r="128">
          <cell r="B128" t="str">
            <v>PDPSYGNIT073</v>
          </cell>
          <cell r="C128">
            <v>125</v>
          </cell>
        </row>
        <row r="129">
          <cell r="B129" t="str">
            <v>PDPSYGNIT074</v>
          </cell>
          <cell r="C129">
            <v>125</v>
          </cell>
        </row>
        <row r="130">
          <cell r="B130" t="str">
            <v>PDPTVN140613</v>
          </cell>
          <cell r="C130">
            <v>20</v>
          </cell>
        </row>
        <row r="131">
          <cell r="B131" t="str">
            <v>PL0000101937</v>
          </cell>
          <cell r="C131">
            <v>264</v>
          </cell>
        </row>
        <row r="132">
          <cell r="B132" t="str">
            <v>PL0000102646</v>
          </cell>
          <cell r="C132">
            <v>85</v>
          </cell>
        </row>
        <row r="133">
          <cell r="B133" t="str">
            <v>PL0000102836</v>
          </cell>
          <cell r="C133">
            <v>112</v>
          </cell>
        </row>
        <row r="134">
          <cell r="B134" t="str">
            <v>PL0000103305</v>
          </cell>
          <cell r="C134">
            <v>50</v>
          </cell>
        </row>
        <row r="135">
          <cell r="B135" t="str">
            <v>PL0000103370</v>
          </cell>
          <cell r="C135">
            <v>55000</v>
          </cell>
        </row>
        <row r="136">
          <cell r="B136" t="str">
            <v>PL0000103529</v>
          </cell>
          <cell r="C136">
            <v>800</v>
          </cell>
        </row>
        <row r="137">
          <cell r="B137" t="str">
            <v>PL0000104287</v>
          </cell>
          <cell r="C137">
            <v>5546</v>
          </cell>
        </row>
        <row r="138">
          <cell r="B138" t="str">
            <v>PL0000104543</v>
          </cell>
          <cell r="C138">
            <v>28500</v>
          </cell>
        </row>
        <row r="139">
          <cell r="B139" t="str">
            <v>PL0000104659</v>
          </cell>
          <cell r="C139">
            <v>4</v>
          </cell>
        </row>
        <row r="140">
          <cell r="B140" t="str">
            <v>PL0000104857</v>
          </cell>
          <cell r="C140">
            <v>55000</v>
          </cell>
        </row>
        <row r="141">
          <cell r="B141" t="str">
            <v>PL0000105037</v>
          </cell>
          <cell r="C141">
            <v>15000</v>
          </cell>
        </row>
        <row r="142">
          <cell r="B142" t="str">
            <v>PL0000105391</v>
          </cell>
          <cell r="C142">
            <v>26500</v>
          </cell>
        </row>
        <row r="143">
          <cell r="B143" t="str">
            <v>PL0000105433</v>
          </cell>
          <cell r="C143">
            <v>500</v>
          </cell>
        </row>
        <row r="144">
          <cell r="B144" t="str">
            <v>PL0000105441</v>
          </cell>
          <cell r="C144">
            <v>53160</v>
          </cell>
        </row>
        <row r="145">
          <cell r="B145" t="str">
            <v>PL0000105953</v>
          </cell>
          <cell r="C145">
            <v>190985</v>
          </cell>
        </row>
        <row r="146">
          <cell r="B146" t="str">
            <v>PL0000106126</v>
          </cell>
          <cell r="C146">
            <v>100000</v>
          </cell>
        </row>
        <row r="147">
          <cell r="B147" t="str">
            <v>PLELECT00021</v>
          </cell>
          <cell r="C147">
            <v>2000</v>
          </cell>
        </row>
        <row r="148">
          <cell r="B148" t="str">
            <v>PLGANT000139</v>
          </cell>
          <cell r="C148">
            <v>1500</v>
          </cell>
        </row>
        <row r="149">
          <cell r="B149" t="str">
            <v>PLJWC0000035</v>
          </cell>
          <cell r="C149">
            <v>130</v>
          </cell>
        </row>
        <row r="150">
          <cell r="B150" t="str">
            <v>PLMCIMG00111</v>
          </cell>
          <cell r="C150">
            <v>300</v>
          </cell>
        </row>
        <row r="151">
          <cell r="B151" t="str">
            <v>PLMCIMG00129</v>
          </cell>
          <cell r="C151">
            <v>2100</v>
          </cell>
        </row>
        <row r="152">
          <cell r="B152" t="str">
            <v>PLMLMDP00031</v>
          </cell>
          <cell r="C152">
            <v>9</v>
          </cell>
        </row>
        <row r="153">
          <cell r="B153" t="str">
            <v>PLMRVPL00024</v>
          </cell>
          <cell r="C153">
            <v>3900</v>
          </cell>
        </row>
        <row r="154">
          <cell r="B154" t="str">
            <v>PLNFI1000053</v>
          </cell>
          <cell r="C154">
            <v>1100</v>
          </cell>
        </row>
        <row r="155">
          <cell r="B155" t="str">
            <v>PLNFI1000061</v>
          </cell>
          <cell r="C155">
            <v>300</v>
          </cell>
        </row>
        <row r="156">
          <cell r="B156" t="str">
            <v>PLPOLND00084</v>
          </cell>
          <cell r="C156">
            <v>20</v>
          </cell>
        </row>
        <row r="157">
          <cell r="B157" t="str">
            <v>PLPRMCM00014</v>
          </cell>
          <cell r="C157">
            <v>87000</v>
          </cell>
        </row>
        <row r="158">
          <cell r="B158" t="str">
            <v>XS0142829554</v>
          </cell>
          <cell r="C158">
            <v>17</v>
          </cell>
        </row>
        <row r="159">
          <cell r="B159" t="str">
            <v>XS0144135372</v>
          </cell>
          <cell r="C159">
            <v>22</v>
          </cell>
        </row>
        <row r="160">
          <cell r="B160" t="str">
            <v>XS0145526348</v>
          </cell>
          <cell r="C160">
            <v>25</v>
          </cell>
        </row>
        <row r="161">
          <cell r="B161" t="str">
            <v>XS0146426688</v>
          </cell>
          <cell r="C161">
            <v>22</v>
          </cell>
        </row>
        <row r="162">
          <cell r="B162" t="str">
            <v>XS0426658943</v>
          </cell>
          <cell r="C162">
            <v>2000</v>
          </cell>
        </row>
        <row r="163">
          <cell r="B163" t="str">
            <v>AT0000671813</v>
          </cell>
          <cell r="C163">
            <v>55623</v>
          </cell>
        </row>
        <row r="164">
          <cell r="B164" t="str">
            <v>AT0000704374</v>
          </cell>
          <cell r="C164">
            <v>68228</v>
          </cell>
        </row>
        <row r="165">
          <cell r="B165" t="str">
            <v>LU0132176966</v>
          </cell>
          <cell r="C165">
            <v>5610.5249999999996</v>
          </cell>
        </row>
        <row r="166">
          <cell r="B166" t="str">
            <v>LU0132199406</v>
          </cell>
          <cell r="C166">
            <v>976907.67500000005</v>
          </cell>
        </row>
        <row r="167">
          <cell r="B167" t="str">
            <v>LU0162304561</v>
          </cell>
          <cell r="C167">
            <v>97784.129000000001</v>
          </cell>
        </row>
        <row r="168">
          <cell r="B168" t="str">
            <v>LU0190658392</v>
          </cell>
          <cell r="C168">
            <v>4129.4040000000005</v>
          </cell>
        </row>
        <row r="169">
          <cell r="B169" t="str">
            <v>LU0229391908</v>
          </cell>
          <cell r="C169">
            <v>5211.3630000000003</v>
          </cell>
        </row>
        <row r="170">
          <cell r="B170" t="str">
            <v>US00846UAC53</v>
          </cell>
          <cell r="C170">
            <v>640</v>
          </cell>
        </row>
        <row r="171">
          <cell r="B171" t="str">
            <v>US008916AH15</v>
          </cell>
          <cell r="C171">
            <v>350</v>
          </cell>
        </row>
        <row r="172">
          <cell r="B172" t="str">
            <v>US02580ECN13</v>
          </cell>
          <cell r="C172">
            <v>275</v>
          </cell>
        </row>
        <row r="173">
          <cell r="B173" t="str">
            <v>US02635PTS29</v>
          </cell>
          <cell r="C173">
            <v>555</v>
          </cell>
        </row>
        <row r="174">
          <cell r="B174" t="str">
            <v>US02640CAF23</v>
          </cell>
          <cell r="C174">
            <v>211250</v>
          </cell>
        </row>
        <row r="175">
          <cell r="B175" t="str">
            <v>US04541GQV76</v>
          </cell>
          <cell r="C175">
            <v>54000</v>
          </cell>
        </row>
        <row r="176">
          <cell r="B176" t="str">
            <v>US05948KEJ43</v>
          </cell>
          <cell r="C176">
            <v>550000</v>
          </cell>
        </row>
        <row r="177">
          <cell r="B177" t="str">
            <v>US05948KLW70</v>
          </cell>
          <cell r="C177">
            <v>144000</v>
          </cell>
        </row>
        <row r="178">
          <cell r="B178" t="str">
            <v>US05948XYD73</v>
          </cell>
          <cell r="C178">
            <v>2676000</v>
          </cell>
        </row>
        <row r="179">
          <cell r="B179" t="str">
            <v>US05949A4P27</v>
          </cell>
          <cell r="C179">
            <v>250000</v>
          </cell>
        </row>
        <row r="180">
          <cell r="B180" t="str">
            <v>US05949CGE03</v>
          </cell>
          <cell r="C180">
            <v>210000</v>
          </cell>
        </row>
        <row r="181">
          <cell r="B181" t="str">
            <v>US07384MYZ93</v>
          </cell>
          <cell r="C181">
            <v>1000000</v>
          </cell>
        </row>
        <row r="182">
          <cell r="B182" t="str">
            <v>US07387BFP31</v>
          </cell>
          <cell r="C182">
            <v>375000</v>
          </cell>
        </row>
        <row r="183">
          <cell r="B183" t="str">
            <v>US096629AA80</v>
          </cell>
          <cell r="C183">
            <v>425</v>
          </cell>
        </row>
        <row r="184">
          <cell r="B184" t="str">
            <v>US118230AG61</v>
          </cell>
          <cell r="C184">
            <v>185</v>
          </cell>
        </row>
        <row r="185">
          <cell r="B185" t="str">
            <v>US126670EG91</v>
          </cell>
          <cell r="C185">
            <v>847000</v>
          </cell>
        </row>
        <row r="186">
          <cell r="B186" t="str">
            <v>US1266732G68</v>
          </cell>
          <cell r="C186">
            <v>260000</v>
          </cell>
        </row>
        <row r="187">
          <cell r="B187" t="str">
            <v>US126673B438</v>
          </cell>
          <cell r="C187">
            <v>468000</v>
          </cell>
        </row>
        <row r="188">
          <cell r="B188" t="str">
            <v>US126673ZC97</v>
          </cell>
          <cell r="C188">
            <v>87000</v>
          </cell>
        </row>
        <row r="189">
          <cell r="B189" t="str">
            <v>US12667FAH82</v>
          </cell>
          <cell r="C189">
            <v>88000</v>
          </cell>
        </row>
        <row r="190">
          <cell r="B190" t="str">
            <v>US12667FCF09</v>
          </cell>
          <cell r="C190">
            <v>275000</v>
          </cell>
        </row>
        <row r="191">
          <cell r="B191" t="str">
            <v>US12667FLX14</v>
          </cell>
          <cell r="C191">
            <v>640000</v>
          </cell>
        </row>
        <row r="192">
          <cell r="B192" t="str">
            <v>US126697AC56</v>
          </cell>
          <cell r="C192">
            <v>1590429</v>
          </cell>
        </row>
        <row r="193">
          <cell r="B193" t="str">
            <v>US12669EKJ46</v>
          </cell>
          <cell r="C193">
            <v>460000</v>
          </cell>
        </row>
        <row r="194">
          <cell r="B194" t="str">
            <v>US12669FVN04</v>
          </cell>
          <cell r="C194">
            <v>400000</v>
          </cell>
        </row>
        <row r="195">
          <cell r="B195" t="str">
            <v>US12669G4V05</v>
          </cell>
          <cell r="C195">
            <v>300000</v>
          </cell>
        </row>
        <row r="196">
          <cell r="B196" t="str">
            <v>US13077CRF31</v>
          </cell>
          <cell r="C196">
            <v>565</v>
          </cell>
        </row>
        <row r="197">
          <cell r="B197" t="str">
            <v>US140420MV96</v>
          </cell>
          <cell r="C197">
            <v>115</v>
          </cell>
        </row>
        <row r="198">
          <cell r="B198" t="str">
            <v>US14043DAB73</v>
          </cell>
          <cell r="C198">
            <v>260</v>
          </cell>
        </row>
        <row r="199">
          <cell r="B199" t="str">
            <v>US14453MAB00</v>
          </cell>
          <cell r="C199">
            <v>285000</v>
          </cell>
        </row>
        <row r="200">
          <cell r="B200" t="str">
            <v>US14912L4D09</v>
          </cell>
          <cell r="C200">
            <v>250</v>
          </cell>
        </row>
        <row r="201">
          <cell r="B201" t="str">
            <v>US16162WAY57</v>
          </cell>
          <cell r="C201">
            <v>275000</v>
          </cell>
        </row>
        <row r="202">
          <cell r="B202" t="str">
            <v>US16163HBC43</v>
          </cell>
          <cell r="C202">
            <v>800000</v>
          </cell>
        </row>
        <row r="203">
          <cell r="B203" t="str">
            <v>US165167CD78</v>
          </cell>
          <cell r="C203">
            <v>60</v>
          </cell>
        </row>
        <row r="204">
          <cell r="B204" t="str">
            <v>US1729735H87</v>
          </cell>
          <cell r="C204">
            <v>380000</v>
          </cell>
        </row>
        <row r="205">
          <cell r="B205" t="str">
            <v>US172973S678</v>
          </cell>
          <cell r="C205">
            <v>260000</v>
          </cell>
        </row>
        <row r="206">
          <cell r="B206" t="str">
            <v>US173067GM52</v>
          </cell>
          <cell r="C206">
            <v>200000</v>
          </cell>
        </row>
        <row r="207">
          <cell r="B207" t="str">
            <v>US17307GUR72</v>
          </cell>
          <cell r="C207">
            <v>135000</v>
          </cell>
        </row>
        <row r="208">
          <cell r="B208" t="str">
            <v>US17309MAB90</v>
          </cell>
          <cell r="C208">
            <v>266000</v>
          </cell>
        </row>
        <row r="209">
          <cell r="B209" t="str">
            <v>US17309NAD30</v>
          </cell>
          <cell r="C209">
            <v>100000</v>
          </cell>
        </row>
        <row r="210">
          <cell r="B210" t="str">
            <v>US17309QAB05</v>
          </cell>
          <cell r="C210">
            <v>150000</v>
          </cell>
        </row>
        <row r="211">
          <cell r="B211" t="str">
            <v>US17310EAC21</v>
          </cell>
          <cell r="C211">
            <v>470000</v>
          </cell>
        </row>
        <row r="212">
          <cell r="B212" t="str">
            <v>US17310MAA80</v>
          </cell>
          <cell r="C212">
            <v>275000</v>
          </cell>
        </row>
        <row r="213">
          <cell r="B213" t="str">
            <v>US201723AJ25</v>
          </cell>
          <cell r="C213">
            <v>165</v>
          </cell>
        </row>
        <row r="214">
          <cell r="B214" t="str">
            <v>US20774UPP48</v>
          </cell>
          <cell r="C214">
            <v>500</v>
          </cell>
        </row>
        <row r="215">
          <cell r="B215" t="str">
            <v>US22540VQ704</v>
          </cell>
          <cell r="C215">
            <v>150000</v>
          </cell>
        </row>
        <row r="216">
          <cell r="B216" t="str">
            <v>US22541QHE52</v>
          </cell>
          <cell r="C216">
            <v>1800000</v>
          </cell>
        </row>
        <row r="217">
          <cell r="B217" t="str">
            <v>US231021AD84</v>
          </cell>
          <cell r="C217">
            <v>85</v>
          </cell>
        </row>
        <row r="218">
          <cell r="B218" t="str">
            <v>US232820AH32</v>
          </cell>
          <cell r="C218">
            <v>180</v>
          </cell>
        </row>
        <row r="219">
          <cell r="B219" t="str">
            <v>US233046AB75</v>
          </cell>
          <cell r="C219">
            <v>250000</v>
          </cell>
        </row>
        <row r="220">
          <cell r="B220" t="str">
            <v>US2471313039</v>
          </cell>
          <cell r="C220">
            <v>27000</v>
          </cell>
        </row>
        <row r="221">
          <cell r="B221" t="str">
            <v>US247916AB56</v>
          </cell>
          <cell r="C221">
            <v>50</v>
          </cell>
        </row>
        <row r="222">
          <cell r="B222" t="str">
            <v>US251591AU73</v>
          </cell>
          <cell r="C222">
            <v>270</v>
          </cell>
        </row>
        <row r="223">
          <cell r="B223" t="str">
            <v>US26439RAC07</v>
          </cell>
          <cell r="C223">
            <v>300</v>
          </cell>
        </row>
        <row r="224">
          <cell r="B224" t="str">
            <v>US278265AC73</v>
          </cell>
          <cell r="C224">
            <v>520</v>
          </cell>
        </row>
        <row r="225">
          <cell r="B225" t="str">
            <v>US29078EAB11</v>
          </cell>
          <cell r="C225">
            <v>300</v>
          </cell>
        </row>
        <row r="226">
          <cell r="B226" t="str">
            <v>US29364LAU61</v>
          </cell>
          <cell r="C226">
            <v>136</v>
          </cell>
        </row>
        <row r="227">
          <cell r="B227" t="str">
            <v>US31283HTS49</v>
          </cell>
          <cell r="C227">
            <v>800000</v>
          </cell>
        </row>
        <row r="228">
          <cell r="B228" t="str">
            <v>US31288B2R34</v>
          </cell>
          <cell r="C228">
            <v>150000</v>
          </cell>
        </row>
        <row r="229">
          <cell r="B229" t="str">
            <v>US31288GKR29</v>
          </cell>
          <cell r="C229">
            <v>400000</v>
          </cell>
        </row>
        <row r="230">
          <cell r="B230" t="str">
            <v>US31288HSY70</v>
          </cell>
          <cell r="C230">
            <v>500000</v>
          </cell>
        </row>
        <row r="231">
          <cell r="B231" t="str">
            <v>US3128PG2V40</v>
          </cell>
          <cell r="C231">
            <v>138709</v>
          </cell>
        </row>
        <row r="232">
          <cell r="B232" t="str">
            <v>US3128PHBV21</v>
          </cell>
          <cell r="C232">
            <v>358147</v>
          </cell>
        </row>
        <row r="233">
          <cell r="B233" t="str">
            <v>US31292H5Q31</v>
          </cell>
          <cell r="C233">
            <v>500000</v>
          </cell>
        </row>
        <row r="234">
          <cell r="B234" t="str">
            <v>US31292HS961</v>
          </cell>
          <cell r="C234">
            <v>25000</v>
          </cell>
        </row>
        <row r="235">
          <cell r="B235" t="str">
            <v>US312938HQ90</v>
          </cell>
          <cell r="C235">
            <v>210000</v>
          </cell>
        </row>
        <row r="236">
          <cell r="B236" t="str">
            <v>US31293KT482</v>
          </cell>
          <cell r="C236">
            <v>1989506</v>
          </cell>
        </row>
        <row r="237">
          <cell r="B237" t="str">
            <v>US312963E720</v>
          </cell>
          <cell r="C237">
            <v>600914</v>
          </cell>
        </row>
        <row r="238">
          <cell r="B238" t="str">
            <v>US31371K3B51</v>
          </cell>
          <cell r="C238">
            <v>8541</v>
          </cell>
        </row>
        <row r="239">
          <cell r="B239" t="str">
            <v>US31391PNH54</v>
          </cell>
          <cell r="C239">
            <v>0</v>
          </cell>
        </row>
        <row r="240">
          <cell r="B240" t="str">
            <v>US31391WFG15</v>
          </cell>
          <cell r="C240">
            <v>0</v>
          </cell>
        </row>
        <row r="241">
          <cell r="B241" t="str">
            <v>US31395BPP21</v>
          </cell>
          <cell r="C241">
            <v>860000</v>
          </cell>
        </row>
        <row r="242">
          <cell r="B242" t="str">
            <v>US31400GRW77</v>
          </cell>
          <cell r="C242">
            <v>0</v>
          </cell>
        </row>
        <row r="243">
          <cell r="B243" t="str">
            <v>US31401XH836</v>
          </cell>
          <cell r="C243">
            <v>900000</v>
          </cell>
        </row>
        <row r="244">
          <cell r="B244" t="str">
            <v>US31412WZV17</v>
          </cell>
          <cell r="C244">
            <v>129000</v>
          </cell>
        </row>
        <row r="245">
          <cell r="B245" t="str">
            <v>US32027NMH16</v>
          </cell>
          <cell r="C245">
            <v>165000</v>
          </cell>
        </row>
        <row r="246">
          <cell r="B246" t="str">
            <v>US32051DTD48</v>
          </cell>
          <cell r="C246">
            <v>700000</v>
          </cell>
        </row>
        <row r="247">
          <cell r="B247" t="str">
            <v>US33736LAU98</v>
          </cell>
          <cell r="C247">
            <v>375000</v>
          </cell>
        </row>
        <row r="248">
          <cell r="B248" t="str">
            <v>US3455506028</v>
          </cell>
          <cell r="C248">
            <v>16000</v>
          </cell>
        </row>
        <row r="249">
          <cell r="B249" t="str">
            <v>US361448AF09</v>
          </cell>
          <cell r="C249">
            <v>500</v>
          </cell>
        </row>
        <row r="250">
          <cell r="B250" t="str">
            <v>US36185ND806</v>
          </cell>
          <cell r="C250">
            <v>400000</v>
          </cell>
        </row>
        <row r="251">
          <cell r="B251" t="str">
            <v>US36200CDF95</v>
          </cell>
          <cell r="C251">
            <v>1200000</v>
          </cell>
        </row>
        <row r="252">
          <cell r="B252" t="str">
            <v>US36200KSS77</v>
          </cell>
          <cell r="C252">
            <v>1500000</v>
          </cell>
        </row>
        <row r="253">
          <cell r="B253" t="str">
            <v>US36200MQY20</v>
          </cell>
          <cell r="C253">
            <v>1200000</v>
          </cell>
        </row>
        <row r="254">
          <cell r="B254" t="str">
            <v>US36200NB757</v>
          </cell>
          <cell r="C254">
            <v>401757</v>
          </cell>
        </row>
        <row r="255">
          <cell r="B255" t="str">
            <v>US36200NRJ27</v>
          </cell>
          <cell r="C255">
            <v>820991</v>
          </cell>
        </row>
        <row r="256">
          <cell r="B256" t="str">
            <v>US36200RYJ57</v>
          </cell>
          <cell r="C256">
            <v>65000</v>
          </cell>
        </row>
        <row r="257">
          <cell r="B257" t="str">
            <v>US36200UCQ67</v>
          </cell>
          <cell r="C257">
            <v>463653</v>
          </cell>
        </row>
        <row r="258">
          <cell r="B258" t="str">
            <v>US36201FBQ90</v>
          </cell>
          <cell r="C258">
            <v>1050362</v>
          </cell>
        </row>
        <row r="259">
          <cell r="B259" t="str">
            <v>US36201P2Z73</v>
          </cell>
          <cell r="C259">
            <v>875866</v>
          </cell>
        </row>
        <row r="260">
          <cell r="B260" t="str">
            <v>US36202DZZ76</v>
          </cell>
          <cell r="C260">
            <v>1500000</v>
          </cell>
        </row>
        <row r="261">
          <cell r="B261" t="str">
            <v>US36202SB646</v>
          </cell>
          <cell r="C261">
            <v>1158237</v>
          </cell>
        </row>
        <row r="262">
          <cell r="B262" t="str">
            <v>US36202SBY37</v>
          </cell>
          <cell r="C262">
            <v>250000</v>
          </cell>
        </row>
        <row r="263">
          <cell r="B263" t="str">
            <v>US36208S6E73</v>
          </cell>
          <cell r="C263">
            <v>289648</v>
          </cell>
        </row>
        <row r="264">
          <cell r="B264" t="str">
            <v>US36209KVG02</v>
          </cell>
          <cell r="C264">
            <v>250000</v>
          </cell>
        </row>
        <row r="265">
          <cell r="B265" t="str">
            <v>US36225BHP67</v>
          </cell>
          <cell r="C265">
            <v>2633933</v>
          </cell>
        </row>
        <row r="266">
          <cell r="B266" t="str">
            <v>US362341KB49</v>
          </cell>
          <cell r="C266">
            <v>100000</v>
          </cell>
        </row>
        <row r="267">
          <cell r="B267" t="str">
            <v>US36242DA521</v>
          </cell>
          <cell r="C267">
            <v>250000</v>
          </cell>
        </row>
        <row r="268">
          <cell r="B268" t="str">
            <v>US36290N6R85</v>
          </cell>
          <cell r="C268">
            <v>1001228</v>
          </cell>
        </row>
        <row r="269">
          <cell r="B269" t="str">
            <v>US36290RP981</v>
          </cell>
          <cell r="C269">
            <v>70107</v>
          </cell>
        </row>
        <row r="270">
          <cell r="B270" t="str">
            <v>US36290V4D37</v>
          </cell>
          <cell r="C270">
            <v>1000000</v>
          </cell>
        </row>
        <row r="271">
          <cell r="B271" t="str">
            <v>US36290VWU42</v>
          </cell>
          <cell r="C271">
            <v>905774</v>
          </cell>
        </row>
        <row r="272">
          <cell r="B272" t="str">
            <v>US36290YUW64</v>
          </cell>
          <cell r="C272">
            <v>502586</v>
          </cell>
        </row>
        <row r="273">
          <cell r="B273" t="str">
            <v>US36291PAY25</v>
          </cell>
          <cell r="C273">
            <v>129060</v>
          </cell>
        </row>
        <row r="274">
          <cell r="B274" t="str">
            <v>US381427AA15</v>
          </cell>
          <cell r="C274">
            <v>875</v>
          </cell>
        </row>
        <row r="275">
          <cell r="B275" t="str">
            <v>US410867AA35</v>
          </cell>
          <cell r="C275">
            <v>400</v>
          </cell>
        </row>
        <row r="276">
          <cell r="B276" t="str">
            <v>US410867AC90</v>
          </cell>
          <cell r="C276">
            <v>250</v>
          </cell>
        </row>
        <row r="277">
          <cell r="B277" t="str">
            <v>US42225BAA44</v>
          </cell>
          <cell r="C277">
            <v>200</v>
          </cell>
        </row>
        <row r="278">
          <cell r="B278" t="str">
            <v>US437084MD53</v>
          </cell>
          <cell r="C278">
            <v>30413</v>
          </cell>
        </row>
        <row r="279">
          <cell r="B279" t="str">
            <v>US44106MAP77</v>
          </cell>
          <cell r="C279">
            <v>400</v>
          </cell>
        </row>
        <row r="280">
          <cell r="B280" t="str">
            <v>US4521518T35</v>
          </cell>
          <cell r="C280">
            <v>130</v>
          </cell>
        </row>
        <row r="281">
          <cell r="B281" t="str">
            <v>US452152AZ40</v>
          </cell>
          <cell r="C281">
            <v>185000</v>
          </cell>
        </row>
        <row r="282">
          <cell r="B282" t="str">
            <v>US45254TPX62</v>
          </cell>
          <cell r="C282">
            <v>710000</v>
          </cell>
        </row>
        <row r="283">
          <cell r="B283" t="str">
            <v>US466247EN96</v>
          </cell>
          <cell r="C283">
            <v>400000</v>
          </cell>
        </row>
        <row r="284">
          <cell r="B284" t="str">
            <v>US466247EV13</v>
          </cell>
          <cell r="C284">
            <v>1350000</v>
          </cell>
        </row>
        <row r="285">
          <cell r="B285" t="str">
            <v>US46625HHA14</v>
          </cell>
          <cell r="C285">
            <v>795</v>
          </cell>
        </row>
        <row r="286">
          <cell r="B286" t="str">
            <v>US46625MRC54</v>
          </cell>
          <cell r="C286">
            <v>235000</v>
          </cell>
        </row>
        <row r="287">
          <cell r="B287" t="str">
            <v>US46625YTY94</v>
          </cell>
          <cell r="C287">
            <v>180000</v>
          </cell>
        </row>
        <row r="288">
          <cell r="B288" t="str">
            <v>US46626LEJ52</v>
          </cell>
          <cell r="C288">
            <v>152000</v>
          </cell>
        </row>
        <row r="289">
          <cell r="B289" t="str">
            <v>US47102XAF24</v>
          </cell>
          <cell r="C289">
            <v>600</v>
          </cell>
        </row>
        <row r="290">
          <cell r="B290" t="str">
            <v>US482480AA80</v>
          </cell>
          <cell r="C290">
            <v>430</v>
          </cell>
        </row>
        <row r="291">
          <cell r="B291" t="str">
            <v>US485161AD52</v>
          </cell>
          <cell r="C291">
            <v>420</v>
          </cell>
        </row>
        <row r="292">
          <cell r="B292" t="str">
            <v>US49306CAH43</v>
          </cell>
          <cell r="C292">
            <v>240</v>
          </cell>
        </row>
        <row r="293">
          <cell r="B293" t="str">
            <v>US49326EEB56</v>
          </cell>
          <cell r="C293">
            <v>125</v>
          </cell>
        </row>
        <row r="294">
          <cell r="B294" t="str">
            <v>US494550AY25</v>
          </cell>
          <cell r="C294">
            <v>350</v>
          </cell>
        </row>
        <row r="295">
          <cell r="B295" t="str">
            <v>US50075NAZ78</v>
          </cell>
          <cell r="C295">
            <v>325</v>
          </cell>
        </row>
        <row r="296">
          <cell r="B296" t="str">
            <v>US52177AAB17</v>
          </cell>
          <cell r="C296">
            <v>150000</v>
          </cell>
        </row>
        <row r="297">
          <cell r="B297" t="str">
            <v>US521ESC9Q88</v>
          </cell>
          <cell r="C297">
            <v>455</v>
          </cell>
        </row>
        <row r="298">
          <cell r="B298" t="str">
            <v>US53079EAS37</v>
          </cell>
          <cell r="C298">
            <v>410</v>
          </cell>
        </row>
        <row r="299">
          <cell r="B299" t="str">
            <v>US534187AX79</v>
          </cell>
          <cell r="C299">
            <v>140</v>
          </cell>
        </row>
        <row r="300">
          <cell r="B300" t="str">
            <v>US53957DAA19</v>
          </cell>
          <cell r="C300">
            <v>225000</v>
          </cell>
        </row>
        <row r="301">
          <cell r="B301" t="str">
            <v>US55448QAK22</v>
          </cell>
          <cell r="C301">
            <v>60</v>
          </cell>
        </row>
        <row r="302">
          <cell r="B302" t="str">
            <v>US55608JAC27</v>
          </cell>
          <cell r="C302">
            <v>160</v>
          </cell>
        </row>
        <row r="303">
          <cell r="B303" t="str">
            <v>US565849AF34</v>
          </cell>
          <cell r="C303">
            <v>125</v>
          </cell>
        </row>
        <row r="304">
          <cell r="B304" t="str">
            <v>US574599BG02</v>
          </cell>
          <cell r="C304">
            <v>210</v>
          </cell>
        </row>
        <row r="305">
          <cell r="B305" t="str">
            <v>US576434SK19</v>
          </cell>
          <cell r="C305">
            <v>1516000</v>
          </cell>
        </row>
        <row r="306">
          <cell r="B306" t="str">
            <v>US576434VV37</v>
          </cell>
          <cell r="C306">
            <v>460000</v>
          </cell>
        </row>
        <row r="307">
          <cell r="B307" t="str">
            <v>US585515AE93</v>
          </cell>
          <cell r="C307">
            <v>315</v>
          </cell>
        </row>
        <row r="308">
          <cell r="B308" t="str">
            <v>US59022HHF29</v>
          </cell>
          <cell r="C308">
            <v>200000</v>
          </cell>
        </row>
        <row r="309">
          <cell r="B309" t="str">
            <v>US59156RAV06</v>
          </cell>
          <cell r="C309">
            <v>350</v>
          </cell>
        </row>
        <row r="310">
          <cell r="B310" t="str">
            <v>US606935AB01</v>
          </cell>
          <cell r="C310">
            <v>250000</v>
          </cell>
        </row>
        <row r="311">
          <cell r="B311" t="str">
            <v>US6174466Q77</v>
          </cell>
          <cell r="C311">
            <v>455</v>
          </cell>
        </row>
        <row r="312">
          <cell r="B312" t="str">
            <v>US617463AA25</v>
          </cell>
          <cell r="C312">
            <v>700000</v>
          </cell>
        </row>
        <row r="313">
          <cell r="B313" t="str">
            <v>US61749BAC72</v>
          </cell>
          <cell r="C313">
            <v>750000</v>
          </cell>
        </row>
        <row r="314">
          <cell r="B314" t="str">
            <v>US61751QAA31</v>
          </cell>
          <cell r="C314">
            <v>1890000</v>
          </cell>
        </row>
        <row r="315">
          <cell r="B315" t="str">
            <v>US61752UAA34</v>
          </cell>
          <cell r="C315">
            <v>400000</v>
          </cell>
        </row>
        <row r="316">
          <cell r="B316" t="str">
            <v>US617538AA18</v>
          </cell>
          <cell r="C316">
            <v>400000</v>
          </cell>
        </row>
        <row r="317">
          <cell r="B317" t="str">
            <v>US635405AW30</v>
          </cell>
          <cell r="C317">
            <v>120</v>
          </cell>
        </row>
        <row r="318">
          <cell r="B318" t="str">
            <v>US637432KT10</v>
          </cell>
          <cell r="C318">
            <v>360</v>
          </cell>
        </row>
        <row r="319">
          <cell r="B319" t="str">
            <v>US641423BW76</v>
          </cell>
          <cell r="C319">
            <v>125</v>
          </cell>
        </row>
        <row r="320">
          <cell r="B320" t="str">
            <v>US64352VJY83</v>
          </cell>
          <cell r="C320">
            <v>520000</v>
          </cell>
        </row>
        <row r="321">
          <cell r="B321" t="str">
            <v>US693475AJ49</v>
          </cell>
          <cell r="C321">
            <v>425</v>
          </cell>
        </row>
        <row r="322">
          <cell r="B322" t="str">
            <v>US69349LAD01</v>
          </cell>
          <cell r="C322">
            <v>250</v>
          </cell>
        </row>
        <row r="323">
          <cell r="B323" t="str">
            <v>US72447XAD93</v>
          </cell>
          <cell r="C323">
            <v>330</v>
          </cell>
        </row>
        <row r="324">
          <cell r="B324" t="str">
            <v>US72766CAD83</v>
          </cell>
          <cell r="C324">
            <v>410</v>
          </cell>
        </row>
        <row r="325">
          <cell r="B325" t="str">
            <v>US740816AB93</v>
          </cell>
          <cell r="C325">
            <v>750</v>
          </cell>
        </row>
        <row r="326">
          <cell r="B326" t="str">
            <v>US740816AC76</v>
          </cell>
          <cell r="C326">
            <v>300</v>
          </cell>
        </row>
        <row r="327">
          <cell r="B327" t="str">
            <v>US743674AX19</v>
          </cell>
          <cell r="C327">
            <v>350</v>
          </cell>
        </row>
        <row r="328">
          <cell r="B328" t="str">
            <v>US744499AP93</v>
          </cell>
          <cell r="C328">
            <v>385</v>
          </cell>
        </row>
        <row r="329">
          <cell r="B329" t="str">
            <v>US74836HAC16</v>
          </cell>
          <cell r="C329">
            <v>525</v>
          </cell>
        </row>
        <row r="330">
          <cell r="B330" t="str">
            <v>US76110GW312</v>
          </cell>
          <cell r="C330">
            <v>5325000</v>
          </cell>
        </row>
        <row r="331">
          <cell r="B331" t="str">
            <v>US76110HPR48</v>
          </cell>
          <cell r="C331">
            <v>1260000</v>
          </cell>
        </row>
        <row r="332">
          <cell r="B332" t="str">
            <v>US76110HYF09</v>
          </cell>
          <cell r="C332">
            <v>1370000</v>
          </cell>
        </row>
        <row r="333">
          <cell r="B333" t="str">
            <v>US76111XZV80</v>
          </cell>
          <cell r="C333">
            <v>515000</v>
          </cell>
        </row>
        <row r="334">
          <cell r="B334" t="str">
            <v>US78404EAC12</v>
          </cell>
          <cell r="C334">
            <v>175</v>
          </cell>
        </row>
        <row r="335">
          <cell r="B335" t="str">
            <v>US78442FCT30</v>
          </cell>
          <cell r="C335">
            <v>2685</v>
          </cell>
        </row>
        <row r="336">
          <cell r="B336" t="str">
            <v>US80556AAB35</v>
          </cell>
          <cell r="C336">
            <v>140000</v>
          </cell>
        </row>
        <row r="337">
          <cell r="B337" t="str">
            <v>US81721MAE93</v>
          </cell>
          <cell r="C337">
            <v>350</v>
          </cell>
        </row>
        <row r="338">
          <cell r="B338" t="str">
            <v>US844030AH97</v>
          </cell>
          <cell r="C338">
            <v>530</v>
          </cell>
        </row>
        <row r="339">
          <cell r="B339" t="str">
            <v>US84603MXU51</v>
          </cell>
          <cell r="C339">
            <v>380</v>
          </cell>
        </row>
        <row r="340">
          <cell r="B340" t="str">
            <v>US85748BAB99</v>
          </cell>
          <cell r="C340">
            <v>620</v>
          </cell>
        </row>
        <row r="341">
          <cell r="B341" t="str">
            <v>US857689AZ67</v>
          </cell>
          <cell r="C341">
            <v>235</v>
          </cell>
        </row>
        <row r="342">
          <cell r="B342" t="str">
            <v>US88732JAP30</v>
          </cell>
          <cell r="C342">
            <v>0</v>
          </cell>
        </row>
        <row r="343">
          <cell r="B343" t="str">
            <v>US902118BL18</v>
          </cell>
          <cell r="C343">
            <v>60</v>
          </cell>
        </row>
        <row r="344">
          <cell r="B344" t="str">
            <v>US902133AF42</v>
          </cell>
          <cell r="C344">
            <v>325</v>
          </cell>
        </row>
        <row r="345">
          <cell r="B345" t="str">
            <v>US902911AN65</v>
          </cell>
          <cell r="C345">
            <v>200</v>
          </cell>
        </row>
        <row r="346">
          <cell r="B346" t="str">
            <v>US912810FT08</v>
          </cell>
          <cell r="C346">
            <v>240</v>
          </cell>
        </row>
        <row r="347">
          <cell r="B347" t="str">
            <v>US912810PX00</v>
          </cell>
          <cell r="C347">
            <v>600</v>
          </cell>
        </row>
        <row r="348">
          <cell r="B348" t="str">
            <v>US912810QB70</v>
          </cell>
          <cell r="C348">
            <v>530</v>
          </cell>
        </row>
        <row r="349">
          <cell r="B349" t="str">
            <v>US912810QC53</v>
          </cell>
          <cell r="C349">
            <v>1464</v>
          </cell>
        </row>
        <row r="350">
          <cell r="B350" t="str">
            <v>US912828KD17</v>
          </cell>
          <cell r="C350">
            <v>2750</v>
          </cell>
        </row>
        <row r="351">
          <cell r="B351" t="str">
            <v>US912828LY45</v>
          </cell>
          <cell r="C351">
            <v>1700</v>
          </cell>
        </row>
        <row r="352">
          <cell r="B352" t="str">
            <v>US912828ND89</v>
          </cell>
          <cell r="C352">
            <v>1000</v>
          </cell>
        </row>
        <row r="353">
          <cell r="B353" t="str">
            <v>US91913YAN04</v>
          </cell>
          <cell r="C353">
            <v>260</v>
          </cell>
        </row>
        <row r="354">
          <cell r="B354" t="str">
            <v>US92922FGN24</v>
          </cell>
          <cell r="C354">
            <v>100000</v>
          </cell>
        </row>
        <row r="355">
          <cell r="B355" t="str">
            <v>US92922FJ251</v>
          </cell>
          <cell r="C355">
            <v>1700000</v>
          </cell>
        </row>
        <row r="356">
          <cell r="B356" t="str">
            <v>US92922FW205</v>
          </cell>
          <cell r="C356">
            <v>300000</v>
          </cell>
        </row>
        <row r="357">
          <cell r="B357" t="str">
            <v>US929766JD67</v>
          </cell>
          <cell r="C357">
            <v>250000</v>
          </cell>
        </row>
        <row r="358">
          <cell r="B358" t="str">
            <v>US929766MV29</v>
          </cell>
          <cell r="C358">
            <v>200000</v>
          </cell>
        </row>
        <row r="359">
          <cell r="B359" t="str">
            <v>US929766TP87</v>
          </cell>
          <cell r="C359">
            <v>1149000</v>
          </cell>
        </row>
        <row r="360">
          <cell r="B360" t="str">
            <v>US929766W740</v>
          </cell>
          <cell r="C360">
            <v>150000</v>
          </cell>
        </row>
        <row r="361">
          <cell r="B361" t="str">
            <v>US929903DT69</v>
          </cell>
          <cell r="C361">
            <v>300</v>
          </cell>
        </row>
        <row r="362">
          <cell r="B362" t="str">
            <v>US939336R542</v>
          </cell>
          <cell r="C362">
            <v>400000</v>
          </cell>
        </row>
        <row r="363">
          <cell r="B363" t="str">
            <v>US947075AF47</v>
          </cell>
          <cell r="C363">
            <v>100</v>
          </cell>
        </row>
        <row r="364">
          <cell r="B364" t="str">
            <v>US949775AB65</v>
          </cell>
          <cell r="C364">
            <v>235000</v>
          </cell>
        </row>
        <row r="365">
          <cell r="B365" t="str">
            <v>US949788AA12</v>
          </cell>
          <cell r="C365">
            <v>125</v>
          </cell>
        </row>
        <row r="366">
          <cell r="B366" t="str">
            <v>US9497EYAA78</v>
          </cell>
          <cell r="C366">
            <v>550000</v>
          </cell>
        </row>
        <row r="367">
          <cell r="B367" t="str">
            <v>US94980PAF80</v>
          </cell>
          <cell r="C367">
            <v>350000</v>
          </cell>
        </row>
        <row r="368">
          <cell r="B368" t="str">
            <v>US94982WAP95</v>
          </cell>
          <cell r="C368">
            <v>75000</v>
          </cell>
        </row>
        <row r="369">
          <cell r="B369" t="str">
            <v>US94986EAA82</v>
          </cell>
          <cell r="C369">
            <v>500</v>
          </cell>
        </row>
        <row r="370">
          <cell r="B370" t="str">
            <v>US96332HCA59</v>
          </cell>
          <cell r="C370">
            <v>545</v>
          </cell>
        </row>
        <row r="371">
          <cell r="B371" t="str">
            <v>USG70474AE48</v>
          </cell>
          <cell r="C371">
            <v>1750</v>
          </cell>
        </row>
        <row r="372">
          <cell r="B372" t="str">
            <v>USM8222MAB83</v>
          </cell>
          <cell r="C372">
            <v>250</v>
          </cell>
        </row>
        <row r="373">
          <cell r="B373" t="str">
            <v>USU13123AA97</v>
          </cell>
          <cell r="C373">
            <v>875</v>
          </cell>
        </row>
        <row r="374">
          <cell r="B374" t="str">
            <v>USU23998AB06</v>
          </cell>
          <cell r="C374">
            <v>220</v>
          </cell>
        </row>
        <row r="375">
          <cell r="B375" t="str">
            <v>USU2583EAB30</v>
          </cell>
          <cell r="C375">
            <v>850</v>
          </cell>
        </row>
        <row r="376">
          <cell r="B376" t="str">
            <v>USU34681AA14</v>
          </cell>
          <cell r="C376">
            <v>800</v>
          </cell>
        </row>
        <row r="377">
          <cell r="B377" t="str">
            <v>USU34839AA56</v>
          </cell>
          <cell r="C377">
            <v>2000</v>
          </cell>
        </row>
        <row r="378">
          <cell r="B378" t="str">
            <v>USU49476AB77</v>
          </cell>
          <cell r="C378">
            <v>700</v>
          </cell>
        </row>
        <row r="379">
          <cell r="B379" t="str">
            <v>USU52932AK37</v>
          </cell>
          <cell r="C379">
            <v>375</v>
          </cell>
        </row>
        <row r="380">
          <cell r="B380" t="str">
            <v>USU6696YAA65</v>
          </cell>
          <cell r="C380">
            <v>230</v>
          </cell>
        </row>
        <row r="381">
          <cell r="B381" t="str">
            <v>USU7317GAA23</v>
          </cell>
          <cell r="C381">
            <v>1400</v>
          </cell>
        </row>
        <row r="382">
          <cell r="B382" t="str">
            <v>XS0197695009</v>
          </cell>
          <cell r="C382">
            <v>250</v>
          </cell>
        </row>
        <row r="383">
          <cell r="B383" t="str">
            <v>XS0261906738</v>
          </cell>
          <cell r="C383">
            <v>475</v>
          </cell>
        </row>
        <row r="422">
          <cell r="B422" t="str">
            <v>BG1100018057</v>
          </cell>
          <cell r="C422">
            <v>90000</v>
          </cell>
        </row>
        <row r="423">
          <cell r="B423" t="str">
            <v>CA5012401058</v>
          </cell>
          <cell r="C423">
            <v>1334847</v>
          </cell>
        </row>
        <row r="424">
          <cell r="B424" t="str">
            <v>EE3100001751</v>
          </cell>
          <cell r="C424">
            <v>1173091</v>
          </cell>
        </row>
        <row r="425">
          <cell r="B425" t="str">
            <v>EE3100001751</v>
          </cell>
          <cell r="C425">
            <v>509185</v>
          </cell>
        </row>
        <row r="426">
          <cell r="B426" t="str">
            <v>HU0000061726</v>
          </cell>
          <cell r="C426">
            <v>29000</v>
          </cell>
        </row>
        <row r="427">
          <cell r="B427" t="str">
            <v>LU0299378421</v>
          </cell>
          <cell r="C427">
            <v>446053</v>
          </cell>
        </row>
        <row r="428">
          <cell r="B428" t="str">
            <v>NL0000686509</v>
          </cell>
          <cell r="C428">
            <v>45000</v>
          </cell>
        </row>
        <row r="429">
          <cell r="B429" t="str">
            <v>NL0006282204</v>
          </cell>
          <cell r="C429">
            <v>41000</v>
          </cell>
        </row>
        <row r="430">
          <cell r="B430" t="str">
            <v>NL0006282204</v>
          </cell>
          <cell r="C430">
            <v>60000</v>
          </cell>
        </row>
        <row r="431">
          <cell r="B431" t="str">
            <v>PDPCANPA1210</v>
          </cell>
          <cell r="C431">
            <v>550</v>
          </cell>
        </row>
        <row r="432">
          <cell r="B432" t="str">
            <v>PDPGTC000001</v>
          </cell>
          <cell r="C432">
            <v>210</v>
          </cell>
        </row>
        <row r="433">
          <cell r="B433" t="str">
            <v>PDPGTC000003</v>
          </cell>
          <cell r="C433">
            <v>100</v>
          </cell>
        </row>
        <row r="434">
          <cell r="B434" t="str">
            <v>PDPMLK231214</v>
          </cell>
          <cell r="C434">
            <v>850</v>
          </cell>
        </row>
        <row r="435">
          <cell r="B435" t="str">
            <v>PDPPKP221211</v>
          </cell>
          <cell r="C435">
            <v>500</v>
          </cell>
        </row>
        <row r="436">
          <cell r="B436" t="str">
            <v>PDPPKP291111</v>
          </cell>
          <cell r="C436">
            <v>800</v>
          </cell>
        </row>
        <row r="437">
          <cell r="B437" t="str">
            <v>PDPSYGNIT050</v>
          </cell>
          <cell r="C437">
            <v>140</v>
          </cell>
        </row>
        <row r="438">
          <cell r="B438" t="str">
            <v>PDPSYGNIT073</v>
          </cell>
          <cell r="C438">
            <v>190</v>
          </cell>
        </row>
        <row r="439">
          <cell r="B439" t="str">
            <v>PDPSYGNIT074</v>
          </cell>
          <cell r="C439">
            <v>190</v>
          </cell>
        </row>
        <row r="440">
          <cell r="B440" t="str">
            <v>PDPTVN140613</v>
          </cell>
          <cell r="C440">
            <v>40</v>
          </cell>
        </row>
        <row r="441">
          <cell r="B441" t="str">
            <v>PL0000102646</v>
          </cell>
          <cell r="C441">
            <v>63</v>
          </cell>
        </row>
        <row r="442">
          <cell r="B442" t="str">
            <v>PL0000103370</v>
          </cell>
          <cell r="C442">
            <v>40000</v>
          </cell>
        </row>
        <row r="443">
          <cell r="B443" t="str">
            <v>PL0000103529</v>
          </cell>
          <cell r="C443">
            <v>986</v>
          </cell>
        </row>
        <row r="444">
          <cell r="B444" t="str">
            <v>PL0000104287</v>
          </cell>
          <cell r="C444">
            <v>3298</v>
          </cell>
        </row>
        <row r="445">
          <cell r="B445" t="str">
            <v>PL0000104659</v>
          </cell>
          <cell r="C445">
            <v>8500</v>
          </cell>
        </row>
        <row r="446">
          <cell r="B446" t="str">
            <v>PL0000104717</v>
          </cell>
          <cell r="C446">
            <v>750</v>
          </cell>
        </row>
        <row r="447">
          <cell r="B447" t="str">
            <v>PL0000105037</v>
          </cell>
          <cell r="C447">
            <v>30000</v>
          </cell>
        </row>
        <row r="448">
          <cell r="B448" t="str">
            <v>PL0000105912</v>
          </cell>
          <cell r="C448">
            <v>176</v>
          </cell>
        </row>
        <row r="449">
          <cell r="B449" t="str">
            <v>PL0000105953</v>
          </cell>
          <cell r="C449">
            <v>102000</v>
          </cell>
        </row>
        <row r="450">
          <cell r="B450" t="str">
            <v>PL0000106126</v>
          </cell>
          <cell r="C450">
            <v>160000</v>
          </cell>
        </row>
        <row r="451">
          <cell r="B451" t="str">
            <v>PLAPATR00018</v>
          </cell>
          <cell r="C451">
            <v>232103</v>
          </cell>
        </row>
        <row r="452">
          <cell r="B452" t="str">
            <v>PLARTPR00012</v>
          </cell>
          <cell r="C452">
            <v>322705</v>
          </cell>
        </row>
        <row r="453">
          <cell r="B453" t="str">
            <v>PLASSEE00014</v>
          </cell>
          <cell r="C453">
            <v>300000</v>
          </cell>
        </row>
        <row r="454">
          <cell r="B454" t="str">
            <v>PLBIG0000016</v>
          </cell>
          <cell r="C454">
            <v>60000</v>
          </cell>
        </row>
        <row r="455">
          <cell r="B455" t="str">
            <v>PLBIOTN00029</v>
          </cell>
          <cell r="C455">
            <v>19737747</v>
          </cell>
        </row>
        <row r="456">
          <cell r="B456" t="str">
            <v>PLBIOTN00102</v>
          </cell>
          <cell r="C456">
            <v>36</v>
          </cell>
        </row>
        <row r="457">
          <cell r="B457" t="str">
            <v>PLBKLND00017</v>
          </cell>
          <cell r="C457">
            <v>91657</v>
          </cell>
        </row>
        <row r="458">
          <cell r="B458" t="str">
            <v>PLBOMI000017</v>
          </cell>
          <cell r="C458">
            <v>2143107</v>
          </cell>
        </row>
        <row r="459">
          <cell r="B459" t="str">
            <v>PLBPH0000019</v>
          </cell>
          <cell r="C459">
            <v>12473</v>
          </cell>
        </row>
        <row r="460">
          <cell r="B460" t="str">
            <v>PLBRE0000012</v>
          </cell>
          <cell r="C460">
            <v>59578</v>
          </cell>
        </row>
        <row r="461">
          <cell r="B461" t="str">
            <v>PLBRSZW00011</v>
          </cell>
          <cell r="C461">
            <v>2533661</v>
          </cell>
        </row>
        <row r="462">
          <cell r="B462" t="str">
            <v>PLBSK0000017</v>
          </cell>
          <cell r="C462">
            <v>20676</v>
          </cell>
        </row>
        <row r="463">
          <cell r="B463" t="str">
            <v>PLBZ00000044</v>
          </cell>
          <cell r="C463">
            <v>148859</v>
          </cell>
        </row>
        <row r="464">
          <cell r="B464" t="str">
            <v>PLCCC0000016</v>
          </cell>
          <cell r="C464">
            <v>1605678</v>
          </cell>
        </row>
        <row r="465">
          <cell r="B465" t="str">
            <v>PLCFRPT00013</v>
          </cell>
          <cell r="C465">
            <v>407000</v>
          </cell>
        </row>
        <row r="466">
          <cell r="B466" t="str">
            <v>PLCIECH00018</v>
          </cell>
          <cell r="C466">
            <v>1718005</v>
          </cell>
        </row>
        <row r="467">
          <cell r="B467" t="str">
            <v>PLCMP0000017</v>
          </cell>
          <cell r="C467">
            <v>46273</v>
          </cell>
        </row>
        <row r="468">
          <cell r="B468" t="str">
            <v>PLCMPLD00016</v>
          </cell>
          <cell r="C468">
            <v>329796</v>
          </cell>
        </row>
        <row r="469">
          <cell r="B469" t="str">
            <v>PLDEBCA00016</v>
          </cell>
          <cell r="C469">
            <v>142132</v>
          </cell>
        </row>
        <row r="470">
          <cell r="B470" t="str">
            <v>PLDUDA000016</v>
          </cell>
          <cell r="C470">
            <v>1500000</v>
          </cell>
        </row>
        <row r="471">
          <cell r="B471" t="str">
            <v>PLECHPS00019</v>
          </cell>
          <cell r="C471">
            <v>4109955</v>
          </cell>
        </row>
        <row r="472">
          <cell r="B472" t="str">
            <v>PLELECT00021</v>
          </cell>
          <cell r="C472">
            <v>3500</v>
          </cell>
        </row>
        <row r="473">
          <cell r="B473" t="str">
            <v>PLELTBD00017</v>
          </cell>
          <cell r="C473">
            <v>15314</v>
          </cell>
        </row>
        <row r="474">
          <cell r="B474" t="str">
            <v>PLELZAB00010</v>
          </cell>
          <cell r="C474">
            <v>195664</v>
          </cell>
        </row>
        <row r="475">
          <cell r="B475" t="str">
            <v>PLEMCIM00017</v>
          </cell>
          <cell r="C475">
            <v>79000</v>
          </cell>
        </row>
        <row r="476">
          <cell r="B476" t="str">
            <v>PLENEA000013</v>
          </cell>
          <cell r="C476">
            <v>347000</v>
          </cell>
        </row>
        <row r="477">
          <cell r="B477" t="str">
            <v>PLENMPD00018</v>
          </cell>
          <cell r="C477">
            <v>1125614</v>
          </cell>
        </row>
        <row r="478">
          <cell r="B478" t="str">
            <v>PLEUROP00019</v>
          </cell>
          <cell r="C478">
            <v>50000</v>
          </cell>
        </row>
        <row r="479">
          <cell r="B479" t="str">
            <v>PLEUROP00076</v>
          </cell>
          <cell r="C479">
            <v>0</v>
          </cell>
        </row>
        <row r="480">
          <cell r="B480" t="str">
            <v>PLFOTA000014</v>
          </cell>
          <cell r="C480">
            <v>43957</v>
          </cell>
        </row>
        <row r="481">
          <cell r="B481" t="str">
            <v>PLGANT000014</v>
          </cell>
          <cell r="C481">
            <v>198161</v>
          </cell>
        </row>
        <row r="482">
          <cell r="B482" t="str">
            <v>PLGANT000139</v>
          </cell>
          <cell r="C482">
            <v>2500</v>
          </cell>
        </row>
        <row r="483">
          <cell r="B483" t="str">
            <v>PLGRBRN00012</v>
          </cell>
          <cell r="C483">
            <v>7374424</v>
          </cell>
        </row>
        <row r="484">
          <cell r="B484" t="str">
            <v>PLGSPR000014</v>
          </cell>
          <cell r="C484">
            <v>30218046</v>
          </cell>
        </row>
        <row r="485">
          <cell r="B485" t="str">
            <v>PLGTC0000037</v>
          </cell>
          <cell r="C485">
            <v>4755466</v>
          </cell>
        </row>
        <row r="486">
          <cell r="B486" t="str">
            <v>PLHDRWL00010</v>
          </cell>
          <cell r="C486">
            <v>589444</v>
          </cell>
        </row>
        <row r="487">
          <cell r="B487" t="str">
            <v>PLIDMSA00044</v>
          </cell>
          <cell r="C487">
            <v>2300000</v>
          </cell>
        </row>
        <row r="488">
          <cell r="B488" t="str">
            <v>PLIMPXM00019</v>
          </cell>
          <cell r="C488">
            <v>4489371</v>
          </cell>
        </row>
        <row r="489">
          <cell r="B489" t="str">
            <v>PLINTEG00011</v>
          </cell>
          <cell r="C489">
            <v>358903</v>
          </cell>
        </row>
        <row r="490">
          <cell r="B490" t="str">
            <v>PLIPOPM00011</v>
          </cell>
          <cell r="C490">
            <v>490739</v>
          </cell>
        </row>
        <row r="491">
          <cell r="B491" t="str">
            <v>PLJTRZN00011</v>
          </cell>
          <cell r="C491">
            <v>761833</v>
          </cell>
        </row>
        <row r="492">
          <cell r="B492" t="str">
            <v>PLJWC0000019</v>
          </cell>
          <cell r="C492">
            <v>1805038</v>
          </cell>
        </row>
        <row r="493">
          <cell r="B493" t="str">
            <v>PLJWC0000035</v>
          </cell>
          <cell r="C493">
            <v>20</v>
          </cell>
        </row>
        <row r="494">
          <cell r="B494" t="str">
            <v>PLKETY000011</v>
          </cell>
          <cell r="C494">
            <v>71108</v>
          </cell>
        </row>
        <row r="495">
          <cell r="B495" t="str">
            <v>PLKOPEX00018</v>
          </cell>
          <cell r="C495">
            <v>492000</v>
          </cell>
        </row>
        <row r="496">
          <cell r="B496" t="str">
            <v>PLKRCHM00015</v>
          </cell>
          <cell r="C496">
            <v>115505</v>
          </cell>
        </row>
        <row r="497">
          <cell r="B497" t="str">
            <v>PLKRDTB00011</v>
          </cell>
          <cell r="C497">
            <v>9171980</v>
          </cell>
        </row>
        <row r="498">
          <cell r="B498" t="str">
            <v>PLLENTX00010</v>
          </cell>
          <cell r="C498">
            <v>257685</v>
          </cell>
        </row>
        <row r="499">
          <cell r="B499" t="str">
            <v>PLLOTOS00025</v>
          </cell>
          <cell r="C499">
            <v>15000</v>
          </cell>
        </row>
        <row r="500">
          <cell r="B500" t="str">
            <v>PLLPP0000011</v>
          </cell>
          <cell r="C500">
            <v>478</v>
          </cell>
        </row>
        <row r="501">
          <cell r="B501" t="str">
            <v>PLLWBGD00016</v>
          </cell>
          <cell r="C501">
            <v>188522</v>
          </cell>
        </row>
        <row r="502">
          <cell r="B502" t="str">
            <v>PLMCIMG00111</v>
          </cell>
          <cell r="C502">
            <v>150</v>
          </cell>
        </row>
        <row r="503">
          <cell r="B503" t="str">
            <v>PLMGLAN00018</v>
          </cell>
          <cell r="C503">
            <v>101546</v>
          </cell>
        </row>
        <row r="504">
          <cell r="B504" t="str">
            <v>PLMOBRK00013</v>
          </cell>
          <cell r="C504">
            <v>1300</v>
          </cell>
        </row>
        <row r="505">
          <cell r="B505" t="str">
            <v>PLMRBUD00015</v>
          </cell>
          <cell r="C505">
            <v>1100000</v>
          </cell>
        </row>
        <row r="506">
          <cell r="B506" t="str">
            <v>PLMRCOR00016</v>
          </cell>
          <cell r="C506">
            <v>110000</v>
          </cell>
        </row>
        <row r="507">
          <cell r="B507" t="str">
            <v>PLMRVPL00024</v>
          </cell>
          <cell r="C507">
            <v>3900</v>
          </cell>
        </row>
        <row r="508">
          <cell r="B508" t="str">
            <v>PLMSTSD00019</v>
          </cell>
          <cell r="C508">
            <v>18648476</v>
          </cell>
        </row>
        <row r="509">
          <cell r="B509" t="str">
            <v>PLNETIA00014</v>
          </cell>
          <cell r="C509">
            <v>315966</v>
          </cell>
        </row>
        <row r="510">
          <cell r="B510" t="str">
            <v>PLNFI0400015</v>
          </cell>
          <cell r="C510">
            <v>2279660</v>
          </cell>
        </row>
        <row r="511">
          <cell r="B511" t="str">
            <v>PLNFI0700018</v>
          </cell>
          <cell r="C511">
            <v>2039190</v>
          </cell>
        </row>
        <row r="512">
          <cell r="B512" t="str">
            <v>PLNFI1000012</v>
          </cell>
          <cell r="C512">
            <v>1365000</v>
          </cell>
        </row>
        <row r="513">
          <cell r="B513" t="str">
            <v>PLNFI1000061</v>
          </cell>
          <cell r="C513">
            <v>400</v>
          </cell>
        </row>
        <row r="514">
          <cell r="B514" t="str">
            <v>PLNFI1200018</v>
          </cell>
          <cell r="C514">
            <v>15387289</v>
          </cell>
        </row>
        <row r="515">
          <cell r="B515" t="str">
            <v>PLNFI1500011</v>
          </cell>
          <cell r="C515">
            <v>3581461</v>
          </cell>
        </row>
        <row r="516">
          <cell r="B516" t="str">
            <v>PLPAGED00017</v>
          </cell>
          <cell r="C516">
            <v>2429</v>
          </cell>
        </row>
        <row r="517">
          <cell r="B517" t="str">
            <v>PLPAQUA00018</v>
          </cell>
          <cell r="C517">
            <v>379286</v>
          </cell>
        </row>
        <row r="518">
          <cell r="B518" t="str">
            <v>PLPBG0000029</v>
          </cell>
          <cell r="C518">
            <v>804943</v>
          </cell>
        </row>
        <row r="519">
          <cell r="B519" t="str">
            <v>PLPCCIM00014</v>
          </cell>
          <cell r="C519">
            <v>2000000</v>
          </cell>
        </row>
        <row r="520">
          <cell r="B520" t="str">
            <v>PLPEKAO00016</v>
          </cell>
          <cell r="C520">
            <v>553977</v>
          </cell>
        </row>
        <row r="521">
          <cell r="B521" t="str">
            <v>PLPEKAS00017</v>
          </cell>
          <cell r="C521">
            <v>486132</v>
          </cell>
        </row>
        <row r="522">
          <cell r="B522" t="str">
            <v>PLPEKPL00010</v>
          </cell>
          <cell r="C522">
            <v>1831374</v>
          </cell>
        </row>
        <row r="523">
          <cell r="B523" t="str">
            <v>PLPGER000010</v>
          </cell>
          <cell r="C523">
            <v>2429520</v>
          </cell>
        </row>
        <row r="524">
          <cell r="B524" t="str">
            <v>PLPGNIG00014</v>
          </cell>
          <cell r="C524">
            <v>402312</v>
          </cell>
        </row>
        <row r="525">
          <cell r="B525" t="str">
            <v>PLPKN0000018</v>
          </cell>
          <cell r="C525">
            <v>1079687</v>
          </cell>
        </row>
        <row r="526">
          <cell r="B526" t="str">
            <v>PLPKO0000016</v>
          </cell>
          <cell r="C526">
            <v>3048365</v>
          </cell>
        </row>
        <row r="527">
          <cell r="B527" t="str">
            <v>PLPLSEP00013</v>
          </cell>
          <cell r="C527">
            <v>726838</v>
          </cell>
        </row>
        <row r="528">
          <cell r="B528" t="str">
            <v>PLPOLND00019</v>
          </cell>
          <cell r="C528">
            <v>55695</v>
          </cell>
        </row>
        <row r="529">
          <cell r="B529" t="str">
            <v>PLPOLND00084</v>
          </cell>
          <cell r="C529">
            <v>30</v>
          </cell>
        </row>
        <row r="530">
          <cell r="B530" t="str">
            <v>PLPRMCM00014</v>
          </cell>
          <cell r="C530">
            <v>181000</v>
          </cell>
        </row>
        <row r="531">
          <cell r="B531" t="str">
            <v>PLPSTBX00016</v>
          </cell>
          <cell r="C531">
            <v>203420</v>
          </cell>
        </row>
        <row r="532">
          <cell r="B532" t="str">
            <v>PLRNKPR00014</v>
          </cell>
          <cell r="C532">
            <v>321429</v>
          </cell>
        </row>
        <row r="533">
          <cell r="B533" t="str">
            <v>PLSMMDA00012</v>
          </cell>
          <cell r="C533">
            <v>61715</v>
          </cell>
        </row>
        <row r="534">
          <cell r="B534" t="str">
            <v>PLSOFTB00016</v>
          </cell>
          <cell r="C534">
            <v>1658822</v>
          </cell>
        </row>
        <row r="535">
          <cell r="B535" t="str">
            <v>PLSTLPD00017</v>
          </cell>
          <cell r="C535">
            <v>20495</v>
          </cell>
        </row>
        <row r="536">
          <cell r="B536" t="str">
            <v>PLTAURN00011</v>
          </cell>
          <cell r="C536">
            <v>7820850</v>
          </cell>
        </row>
        <row r="537">
          <cell r="B537" t="str">
            <v>PLTVN0000017</v>
          </cell>
          <cell r="C537">
            <v>2556718</v>
          </cell>
        </row>
        <row r="538">
          <cell r="B538" t="str">
            <v>PLVENTS00019</v>
          </cell>
          <cell r="C538">
            <v>3201475</v>
          </cell>
        </row>
        <row r="539">
          <cell r="B539" t="str">
            <v>PLVSTLA00011</v>
          </cell>
          <cell r="C539">
            <v>2008382</v>
          </cell>
        </row>
        <row r="540">
          <cell r="B540" t="str">
            <v>PLYAWAL00058</v>
          </cell>
          <cell r="C540">
            <v>230948</v>
          </cell>
        </row>
        <row r="541">
          <cell r="B541" t="str">
            <v>PLZAPUL00057</v>
          </cell>
          <cell r="C541">
            <v>112979</v>
          </cell>
        </row>
        <row r="542">
          <cell r="B542" t="str">
            <v>RU0009029540</v>
          </cell>
          <cell r="C542">
            <v>200000</v>
          </cell>
        </row>
        <row r="543">
          <cell r="B543" t="str">
            <v>RU000A0JP922</v>
          </cell>
          <cell r="C543">
            <v>193500</v>
          </cell>
        </row>
        <row r="544">
          <cell r="B544" t="str">
            <v>US05349V2097</v>
          </cell>
          <cell r="C544">
            <v>82500</v>
          </cell>
        </row>
        <row r="545">
          <cell r="B545" t="str">
            <v>US1534351028</v>
          </cell>
          <cell r="C545">
            <v>51748</v>
          </cell>
        </row>
        <row r="546">
          <cell r="B546" t="str">
            <v>US1534351028</v>
          </cell>
          <cell r="C546">
            <v>329570</v>
          </cell>
        </row>
        <row r="547">
          <cell r="B547" t="str">
            <v>US2385262066</v>
          </cell>
          <cell r="C547">
            <v>782268</v>
          </cell>
        </row>
        <row r="548">
          <cell r="B548" t="str">
            <v>US27778Q2049</v>
          </cell>
          <cell r="C548">
            <v>192899</v>
          </cell>
        </row>
        <row r="549">
          <cell r="B549" t="str">
            <v>XS0142829554</v>
          </cell>
          <cell r="C549">
            <v>35</v>
          </cell>
        </row>
        <row r="550">
          <cell r="B550" t="str">
            <v>XS0144135372</v>
          </cell>
          <cell r="C550">
            <v>47</v>
          </cell>
        </row>
        <row r="551">
          <cell r="B551" t="str">
            <v>XS0145526348</v>
          </cell>
          <cell r="C551">
            <v>56</v>
          </cell>
        </row>
        <row r="552">
          <cell r="B552" t="str">
            <v>XS0146426688</v>
          </cell>
          <cell r="C552">
            <v>48</v>
          </cell>
        </row>
        <row r="553">
          <cell r="B553" t="str">
            <v>XS0426658943</v>
          </cell>
          <cell r="C553">
            <v>3000</v>
          </cell>
        </row>
        <row r="820">
          <cell r="B820" t="str">
            <v>PDPMLK231214</v>
          </cell>
          <cell r="C820">
            <v>350</v>
          </cell>
        </row>
        <row r="821">
          <cell r="B821" t="str">
            <v>PDPSYGNIT050</v>
          </cell>
          <cell r="C821">
            <v>50</v>
          </cell>
        </row>
        <row r="822">
          <cell r="B822" t="str">
            <v>PDPSYGNIT073</v>
          </cell>
          <cell r="C822">
            <v>125</v>
          </cell>
        </row>
        <row r="823">
          <cell r="B823" t="str">
            <v>PDPSYGNIT074</v>
          </cell>
          <cell r="C823">
            <v>125</v>
          </cell>
        </row>
        <row r="824">
          <cell r="B824" t="str">
            <v>PL0000101937</v>
          </cell>
          <cell r="C824">
            <v>6000</v>
          </cell>
        </row>
        <row r="825">
          <cell r="B825" t="str">
            <v>PL0000102646</v>
          </cell>
          <cell r="C825">
            <v>1500</v>
          </cell>
        </row>
        <row r="826">
          <cell r="B826" t="str">
            <v>PL0000103305</v>
          </cell>
          <cell r="C826">
            <v>5000</v>
          </cell>
        </row>
        <row r="827">
          <cell r="B827" t="str">
            <v>PL0000104287</v>
          </cell>
          <cell r="C827">
            <v>13500</v>
          </cell>
        </row>
        <row r="828">
          <cell r="B828" t="str">
            <v>PL0000104543</v>
          </cell>
          <cell r="C828">
            <v>44296</v>
          </cell>
        </row>
        <row r="829">
          <cell r="B829" t="str">
            <v>PL0000104857</v>
          </cell>
          <cell r="C829">
            <v>48000</v>
          </cell>
        </row>
        <row r="830">
          <cell r="B830" t="str">
            <v>PL0000105037</v>
          </cell>
          <cell r="C830">
            <v>34550</v>
          </cell>
        </row>
        <row r="831">
          <cell r="B831" t="str">
            <v>PL0000105391</v>
          </cell>
          <cell r="C831">
            <v>80000</v>
          </cell>
        </row>
        <row r="832">
          <cell r="B832" t="str">
            <v>PL0000105433</v>
          </cell>
          <cell r="C832">
            <v>13410</v>
          </cell>
        </row>
        <row r="833">
          <cell r="B833" t="str">
            <v>PL0000105441</v>
          </cell>
          <cell r="C833">
            <v>130000</v>
          </cell>
        </row>
        <row r="834">
          <cell r="B834" t="str">
            <v>PL0000105524</v>
          </cell>
          <cell r="C834">
            <v>53000</v>
          </cell>
        </row>
        <row r="835">
          <cell r="B835" t="str">
            <v>PL0000105912</v>
          </cell>
          <cell r="C835">
            <v>87500</v>
          </cell>
        </row>
        <row r="836">
          <cell r="B836" t="str">
            <v>PL0000105953</v>
          </cell>
          <cell r="C836">
            <v>241186</v>
          </cell>
        </row>
        <row r="837">
          <cell r="B837" t="str">
            <v>PL0000106100</v>
          </cell>
          <cell r="C837">
            <v>23</v>
          </cell>
        </row>
        <row r="838">
          <cell r="B838" t="str">
            <v>PL0000106126</v>
          </cell>
          <cell r="C838">
            <v>407000</v>
          </cell>
        </row>
        <row r="839">
          <cell r="B839" t="str">
            <v>PLELECT00021</v>
          </cell>
          <cell r="C839">
            <v>1500</v>
          </cell>
        </row>
        <row r="840">
          <cell r="B840" t="str">
            <v>PLGANT000139</v>
          </cell>
          <cell r="C840">
            <v>2000</v>
          </cell>
        </row>
        <row r="841">
          <cell r="B841" t="str">
            <v>PLJWC0000035</v>
          </cell>
          <cell r="C841">
            <v>110</v>
          </cell>
        </row>
        <row r="842">
          <cell r="B842" t="str">
            <v>PLMLMDP00031</v>
          </cell>
          <cell r="C842">
            <v>13</v>
          </cell>
        </row>
        <row r="843">
          <cell r="B843" t="str">
            <v>PLMRVPL00024</v>
          </cell>
          <cell r="C843">
            <v>3900</v>
          </cell>
        </row>
        <row r="844">
          <cell r="B844" t="str">
            <v>PLNFI1000053</v>
          </cell>
          <cell r="C844">
            <v>1250</v>
          </cell>
        </row>
        <row r="845">
          <cell r="B845" t="str">
            <v>PLPOLND00084</v>
          </cell>
          <cell r="C845">
            <v>12</v>
          </cell>
        </row>
        <row r="846">
          <cell r="B846" t="str">
            <v>PLPRMCM00014</v>
          </cell>
          <cell r="C846">
            <v>125000</v>
          </cell>
        </row>
        <row r="847">
          <cell r="B847" t="str">
            <v>XS0441511200</v>
          </cell>
          <cell r="C847">
            <v>2000</v>
          </cell>
        </row>
        <row r="848">
          <cell r="B848" t="str">
            <v>XS0466451548</v>
          </cell>
          <cell r="C848">
            <v>2000</v>
          </cell>
        </row>
        <row r="849">
          <cell r="B849" t="str">
            <v>XS0543882095</v>
          </cell>
          <cell r="C849">
            <v>30000</v>
          </cell>
        </row>
        <row r="850">
          <cell r="B850" t="str">
            <v>PDPCANPA1210</v>
          </cell>
          <cell r="C850">
            <v>200</v>
          </cell>
        </row>
        <row r="851">
          <cell r="B851" t="str">
            <v>PDPGTC000001</v>
          </cell>
          <cell r="C851">
            <v>30</v>
          </cell>
        </row>
        <row r="852">
          <cell r="B852" t="str">
            <v>PDPGTC000003</v>
          </cell>
          <cell r="C852">
            <v>50</v>
          </cell>
        </row>
        <row r="853">
          <cell r="B853" t="str">
            <v>PDPMLK231214</v>
          </cell>
          <cell r="C853">
            <v>350</v>
          </cell>
        </row>
        <row r="854">
          <cell r="B854" t="str">
            <v>PDPPKP291111</v>
          </cell>
          <cell r="C854">
            <v>50</v>
          </cell>
        </row>
        <row r="855">
          <cell r="B855" t="str">
            <v>PDPSYGNIT050</v>
          </cell>
          <cell r="C855">
            <v>65</v>
          </cell>
        </row>
        <row r="856">
          <cell r="B856" t="str">
            <v>PDPSYGNIT073</v>
          </cell>
          <cell r="C856">
            <v>150</v>
          </cell>
        </row>
        <row r="857">
          <cell r="B857" t="str">
            <v>PDPSYGNIT074</v>
          </cell>
          <cell r="C857">
            <v>150</v>
          </cell>
        </row>
        <row r="858">
          <cell r="B858" t="str">
            <v>PDPTVN140613</v>
          </cell>
          <cell r="C858">
            <v>10</v>
          </cell>
        </row>
        <row r="859">
          <cell r="B859" t="str">
            <v>PL0000102646</v>
          </cell>
          <cell r="C859">
            <v>504</v>
          </cell>
        </row>
        <row r="860">
          <cell r="B860" t="str">
            <v>PL0000103370</v>
          </cell>
          <cell r="C860">
            <v>5500</v>
          </cell>
        </row>
        <row r="861">
          <cell r="B861" t="str">
            <v>PL0000103529</v>
          </cell>
          <cell r="C861">
            <v>667</v>
          </cell>
        </row>
        <row r="862">
          <cell r="B862" t="str">
            <v>PL0000104287</v>
          </cell>
          <cell r="C862">
            <v>5000</v>
          </cell>
        </row>
        <row r="863">
          <cell r="B863" t="str">
            <v>PL0000104543</v>
          </cell>
          <cell r="C863">
            <v>23733</v>
          </cell>
        </row>
        <row r="864">
          <cell r="B864" t="str">
            <v>PL0000104857</v>
          </cell>
          <cell r="C864">
            <v>42695</v>
          </cell>
        </row>
        <row r="865">
          <cell r="B865" t="str">
            <v>PL0000105391</v>
          </cell>
          <cell r="C865">
            <v>60500</v>
          </cell>
        </row>
        <row r="866">
          <cell r="B866" t="str">
            <v>PL0000105441</v>
          </cell>
          <cell r="C866">
            <v>69000</v>
          </cell>
        </row>
        <row r="867">
          <cell r="B867" t="str">
            <v>PL0000105524</v>
          </cell>
          <cell r="C867">
            <v>5000</v>
          </cell>
        </row>
        <row r="868">
          <cell r="B868" t="str">
            <v>PL0000105953</v>
          </cell>
          <cell r="C868">
            <v>23714</v>
          </cell>
        </row>
        <row r="869">
          <cell r="B869" t="str">
            <v>PL0000106126</v>
          </cell>
          <cell r="C869">
            <v>160000</v>
          </cell>
        </row>
        <row r="870">
          <cell r="B870" t="str">
            <v>PLELECT00021</v>
          </cell>
          <cell r="C870">
            <v>1000</v>
          </cell>
        </row>
        <row r="871">
          <cell r="B871" t="str">
            <v>PLGANT000139</v>
          </cell>
          <cell r="C871">
            <v>1500</v>
          </cell>
        </row>
        <row r="872">
          <cell r="B872" t="str">
            <v>PLJWC0000035</v>
          </cell>
          <cell r="C872">
            <v>100</v>
          </cell>
        </row>
        <row r="873">
          <cell r="B873" t="str">
            <v>PLMCIMG00111</v>
          </cell>
          <cell r="C873">
            <v>400</v>
          </cell>
        </row>
        <row r="874">
          <cell r="B874" t="str">
            <v>PLMCIMG00129</v>
          </cell>
          <cell r="C874">
            <v>2000</v>
          </cell>
        </row>
        <row r="875">
          <cell r="B875" t="str">
            <v>PLMLMDP00031</v>
          </cell>
          <cell r="C875">
            <v>10</v>
          </cell>
        </row>
        <row r="876">
          <cell r="B876" t="str">
            <v>PLMRVPL00024</v>
          </cell>
          <cell r="C876">
            <v>3900</v>
          </cell>
        </row>
        <row r="877">
          <cell r="B877" t="str">
            <v>PLNFI1000053</v>
          </cell>
          <cell r="C877">
            <v>1200</v>
          </cell>
        </row>
        <row r="878">
          <cell r="B878" t="str">
            <v>PLNFI1000061</v>
          </cell>
          <cell r="C878">
            <v>220</v>
          </cell>
        </row>
        <row r="879">
          <cell r="B879" t="str">
            <v>PLPOLND00084</v>
          </cell>
          <cell r="C879">
            <v>8</v>
          </cell>
        </row>
        <row r="880">
          <cell r="B880" t="str">
            <v>PLPRMCM00014</v>
          </cell>
          <cell r="C880">
            <v>64000</v>
          </cell>
        </row>
        <row r="881">
          <cell r="B881" t="str">
            <v>XS0142829554</v>
          </cell>
          <cell r="C881">
            <v>2</v>
          </cell>
        </row>
        <row r="882">
          <cell r="B882" t="str">
            <v>XS0144135372</v>
          </cell>
          <cell r="C882">
            <v>2</v>
          </cell>
        </row>
        <row r="883">
          <cell r="B883" t="str">
            <v>XS0145526348</v>
          </cell>
          <cell r="C883">
            <v>2</v>
          </cell>
        </row>
        <row r="884">
          <cell r="B884" t="str">
            <v>XS0298997460</v>
          </cell>
          <cell r="C884">
            <v>25</v>
          </cell>
        </row>
        <row r="885">
          <cell r="B885" t="str">
            <v>XS0426658943</v>
          </cell>
          <cell r="C885">
            <v>2000</v>
          </cell>
        </row>
        <row r="886">
          <cell r="B886" t="str">
            <v>XS0466451548</v>
          </cell>
          <cell r="C886">
            <v>2000</v>
          </cell>
        </row>
        <row r="887">
          <cell r="B887" t="str">
            <v>XS0543882095</v>
          </cell>
          <cell r="C887">
            <v>30000</v>
          </cell>
        </row>
        <row r="1252">
          <cell r="B1252" t="str">
            <v>AT0000704374</v>
          </cell>
          <cell r="C1252">
            <v>30958</v>
          </cell>
        </row>
        <row r="1253">
          <cell r="B1253" t="str">
            <v>CA7609751028</v>
          </cell>
          <cell r="C1253">
            <v>10100</v>
          </cell>
        </row>
        <row r="1254">
          <cell r="B1254" t="str">
            <v>CH0048265513</v>
          </cell>
          <cell r="C1254">
            <v>10549</v>
          </cell>
        </row>
        <row r="1255">
          <cell r="B1255" t="str">
            <v>CH0102993182</v>
          </cell>
          <cell r="C1255">
            <v>26300</v>
          </cell>
        </row>
        <row r="1256">
          <cell r="B1256" t="str">
            <v>IE00B40K9117</v>
          </cell>
          <cell r="C1256">
            <v>19700</v>
          </cell>
        </row>
        <row r="1257">
          <cell r="B1257" t="str">
            <v>LU0132176966</v>
          </cell>
          <cell r="C1257">
            <v>8244.0869999999995</v>
          </cell>
        </row>
        <row r="1258">
          <cell r="B1258" t="str">
            <v>LU0132199406</v>
          </cell>
          <cell r="C1258">
            <v>2156781.696</v>
          </cell>
        </row>
        <row r="1259">
          <cell r="B1259" t="str">
            <v>LU0132208918</v>
          </cell>
          <cell r="C1259">
            <v>1006001.911</v>
          </cell>
        </row>
        <row r="1260">
          <cell r="B1260" t="str">
            <v>LU0162304561</v>
          </cell>
          <cell r="C1260">
            <v>215671.05900000001</v>
          </cell>
        </row>
        <row r="1261">
          <cell r="B1261" t="str">
            <v>LU0190658392</v>
          </cell>
          <cell r="C1261">
            <v>13671.123</v>
          </cell>
        </row>
        <row r="1262">
          <cell r="B1262" t="str">
            <v>LU0229391908</v>
          </cell>
          <cell r="C1262">
            <v>7661.3739999999998</v>
          </cell>
        </row>
        <row r="1263">
          <cell r="B1263" t="str">
            <v>LU0313647280</v>
          </cell>
          <cell r="C1263">
            <v>11820.111000000001</v>
          </cell>
        </row>
        <row r="1264">
          <cell r="B1264" t="str">
            <v>NL0009434992</v>
          </cell>
          <cell r="C1264">
            <v>62230</v>
          </cell>
        </row>
        <row r="1265">
          <cell r="B1265" t="str">
            <v>NL0009435007</v>
          </cell>
          <cell r="C1265">
            <v>37555</v>
          </cell>
        </row>
        <row r="1266">
          <cell r="B1266" t="str">
            <v>US007903AL16</v>
          </cell>
          <cell r="C1266">
            <v>466</v>
          </cell>
        </row>
        <row r="1267">
          <cell r="B1267" t="str">
            <v>US00817Y1082</v>
          </cell>
          <cell r="C1267">
            <v>20978</v>
          </cell>
        </row>
        <row r="1268">
          <cell r="B1268" t="str">
            <v>US01449J1051</v>
          </cell>
          <cell r="C1268">
            <v>29800</v>
          </cell>
        </row>
        <row r="1269">
          <cell r="B1269" t="str">
            <v>US01449J2042</v>
          </cell>
          <cell r="C1269">
            <v>0</v>
          </cell>
        </row>
        <row r="1270">
          <cell r="B1270" t="str">
            <v>US0187721032</v>
          </cell>
          <cell r="C1270">
            <v>113300</v>
          </cell>
        </row>
        <row r="1271">
          <cell r="B1271" t="str">
            <v>US0357104092</v>
          </cell>
          <cell r="C1271">
            <v>47037</v>
          </cell>
        </row>
        <row r="1272">
          <cell r="B1272" t="str">
            <v>US06846NAA28</v>
          </cell>
          <cell r="C1272">
            <v>1013</v>
          </cell>
        </row>
        <row r="1273">
          <cell r="B1273" t="str">
            <v>US0733021010</v>
          </cell>
          <cell r="C1273">
            <v>20339</v>
          </cell>
        </row>
        <row r="1274">
          <cell r="B1274" t="str">
            <v>US0905722072</v>
          </cell>
          <cell r="C1274">
            <v>17318</v>
          </cell>
        </row>
        <row r="1275">
          <cell r="B1275" t="str">
            <v>US090613AD21</v>
          </cell>
          <cell r="C1275">
            <v>0</v>
          </cell>
        </row>
        <row r="1276">
          <cell r="B1276" t="str">
            <v>US09061GAD34</v>
          </cell>
          <cell r="C1276">
            <v>1275</v>
          </cell>
        </row>
        <row r="1277">
          <cell r="B1277" t="str">
            <v>US1255091092</v>
          </cell>
          <cell r="C1277">
            <v>15400</v>
          </cell>
        </row>
        <row r="1278">
          <cell r="B1278" t="str">
            <v>US125896BD14</v>
          </cell>
          <cell r="C1278">
            <v>395</v>
          </cell>
        </row>
        <row r="1279">
          <cell r="B1279" t="str">
            <v>US165167CD78</v>
          </cell>
          <cell r="C1279">
            <v>465</v>
          </cell>
        </row>
        <row r="1280">
          <cell r="B1280" t="str">
            <v>US2026081057</v>
          </cell>
          <cell r="C1280">
            <v>50952</v>
          </cell>
        </row>
        <row r="1281">
          <cell r="B1281" t="str">
            <v>US2033721075</v>
          </cell>
          <cell r="C1281">
            <v>10500</v>
          </cell>
        </row>
        <row r="1282">
          <cell r="B1282" t="str">
            <v>US203372AG28</v>
          </cell>
          <cell r="C1282">
            <v>1135</v>
          </cell>
        </row>
        <row r="1283">
          <cell r="B1283" t="str">
            <v>US210795PU84</v>
          </cell>
          <cell r="C1283">
            <v>225</v>
          </cell>
        </row>
        <row r="1284">
          <cell r="B1284" t="str">
            <v>US23331ABB44</v>
          </cell>
          <cell r="C1284">
            <v>1090</v>
          </cell>
        </row>
        <row r="1285">
          <cell r="B1285" t="str">
            <v>US24823UAG31</v>
          </cell>
          <cell r="C1285">
            <v>994</v>
          </cell>
        </row>
        <row r="1286">
          <cell r="B1286" t="str">
            <v>US25389M8771</v>
          </cell>
          <cell r="C1286">
            <v>27653</v>
          </cell>
        </row>
        <row r="1287">
          <cell r="B1287" t="str">
            <v>US262498AB44</v>
          </cell>
          <cell r="C1287">
            <v>871</v>
          </cell>
        </row>
        <row r="1288">
          <cell r="B1288" t="str">
            <v>US2963151046</v>
          </cell>
          <cell r="C1288">
            <v>19342</v>
          </cell>
        </row>
        <row r="1289">
          <cell r="B1289" t="str">
            <v>US3024913036</v>
          </cell>
          <cell r="C1289">
            <v>9469</v>
          </cell>
        </row>
        <row r="1290">
          <cell r="B1290" t="str">
            <v>US319963AP91</v>
          </cell>
          <cell r="C1290">
            <v>1815</v>
          </cell>
        </row>
        <row r="1291">
          <cell r="B1291" t="str">
            <v>US345370CN85</v>
          </cell>
          <cell r="C1291">
            <v>1205</v>
          </cell>
        </row>
        <row r="1292">
          <cell r="B1292" t="str">
            <v>US3455506028</v>
          </cell>
          <cell r="C1292">
            <v>96240</v>
          </cell>
        </row>
        <row r="1293">
          <cell r="B1293" t="str">
            <v>US345550AF48</v>
          </cell>
          <cell r="C1293">
            <v>4075</v>
          </cell>
        </row>
        <row r="1294">
          <cell r="B1294" t="str">
            <v>US35671D8570</v>
          </cell>
          <cell r="C1294">
            <v>17618</v>
          </cell>
        </row>
        <row r="1295">
          <cell r="B1295" t="str">
            <v>US3693001089</v>
          </cell>
          <cell r="C1295">
            <v>28100</v>
          </cell>
        </row>
        <row r="1296">
          <cell r="B1296" t="str">
            <v>US369300AL27</v>
          </cell>
          <cell r="C1296">
            <v>1503</v>
          </cell>
        </row>
        <row r="1297">
          <cell r="B1297" t="str">
            <v>US37250W1080</v>
          </cell>
          <cell r="C1297">
            <v>22461</v>
          </cell>
        </row>
        <row r="1298">
          <cell r="B1298" t="str">
            <v>US3732003021</v>
          </cell>
          <cell r="C1298">
            <v>136695</v>
          </cell>
        </row>
        <row r="1299">
          <cell r="B1299" t="str">
            <v>US37932JAC71</v>
          </cell>
          <cell r="C1299">
            <v>1165</v>
          </cell>
        </row>
        <row r="1300">
          <cell r="B1300" t="str">
            <v>US38470RAD35</v>
          </cell>
          <cell r="C1300">
            <v>1690</v>
          </cell>
        </row>
        <row r="1301">
          <cell r="B1301" t="str">
            <v>US38869PAD69</v>
          </cell>
          <cell r="C1301">
            <v>1160</v>
          </cell>
        </row>
        <row r="1302">
          <cell r="B1302" t="str">
            <v>US404119AG46</v>
          </cell>
          <cell r="C1302">
            <v>475</v>
          </cell>
        </row>
        <row r="1303">
          <cell r="B1303" t="str">
            <v>US404119BD06</v>
          </cell>
          <cell r="C1303">
            <v>190</v>
          </cell>
        </row>
        <row r="1304">
          <cell r="B1304" t="str">
            <v>US4270931094</v>
          </cell>
          <cell r="C1304">
            <v>214245</v>
          </cell>
        </row>
        <row r="1305">
          <cell r="B1305" t="str">
            <v>US428303AJ06</v>
          </cell>
          <cell r="C1305">
            <v>500</v>
          </cell>
        </row>
        <row r="1306">
          <cell r="B1306" t="str">
            <v>US44044KAB70</v>
          </cell>
          <cell r="C1306">
            <v>2045</v>
          </cell>
        </row>
        <row r="1307">
          <cell r="B1307" t="str">
            <v>US4509111021</v>
          </cell>
          <cell r="C1307">
            <v>15400</v>
          </cell>
        </row>
        <row r="1308">
          <cell r="B1308" t="str">
            <v>US45661YAA82</v>
          </cell>
          <cell r="C1308">
            <v>1760</v>
          </cell>
        </row>
        <row r="1309">
          <cell r="B1309" t="str">
            <v>US45867XAE40</v>
          </cell>
          <cell r="C1309">
            <v>1500</v>
          </cell>
        </row>
        <row r="1310">
          <cell r="B1310" t="str">
            <v>US4599021023</v>
          </cell>
          <cell r="C1310">
            <v>35709</v>
          </cell>
        </row>
        <row r="1311">
          <cell r="B1311" t="str">
            <v>US4657411066</v>
          </cell>
          <cell r="C1311">
            <v>18623</v>
          </cell>
        </row>
        <row r="1312">
          <cell r="B1312" t="str">
            <v>US47102XAF24</v>
          </cell>
          <cell r="C1312">
            <v>1850</v>
          </cell>
        </row>
        <row r="1313">
          <cell r="B1313" t="str">
            <v>US47102XAG07</v>
          </cell>
          <cell r="C1313">
            <v>600</v>
          </cell>
        </row>
        <row r="1314">
          <cell r="B1314" t="str">
            <v>US4891701009</v>
          </cell>
          <cell r="C1314">
            <v>38700</v>
          </cell>
        </row>
        <row r="1315">
          <cell r="B1315" t="str">
            <v>US50212AAB26</v>
          </cell>
          <cell r="C1315">
            <v>0</v>
          </cell>
        </row>
        <row r="1316">
          <cell r="B1316" t="str">
            <v>US5218652049</v>
          </cell>
          <cell r="C1316">
            <v>25132</v>
          </cell>
        </row>
        <row r="1317">
          <cell r="B1317" t="str">
            <v>US521ESC9Q88</v>
          </cell>
          <cell r="C1317">
            <v>2610</v>
          </cell>
        </row>
        <row r="1318">
          <cell r="B1318" t="str">
            <v>US5249011058</v>
          </cell>
          <cell r="C1318">
            <v>12032</v>
          </cell>
        </row>
        <row r="1319">
          <cell r="B1319" t="str">
            <v>US5261071071</v>
          </cell>
          <cell r="C1319">
            <v>16460</v>
          </cell>
        </row>
        <row r="1320">
          <cell r="B1320" t="str">
            <v>US56400PAA03</v>
          </cell>
          <cell r="C1320">
            <v>2610</v>
          </cell>
        </row>
        <row r="1321">
          <cell r="B1321" t="str">
            <v>US5658491064</v>
          </cell>
          <cell r="C1321">
            <v>19100</v>
          </cell>
        </row>
        <row r="1322">
          <cell r="B1322" t="str">
            <v>US576203AH62</v>
          </cell>
          <cell r="C1322">
            <v>1225</v>
          </cell>
        </row>
        <row r="1323">
          <cell r="B1323" t="str">
            <v>US576203AJ29</v>
          </cell>
          <cell r="C1323">
            <v>2785</v>
          </cell>
        </row>
        <row r="1324">
          <cell r="B1324" t="str">
            <v>US576323AF69</v>
          </cell>
          <cell r="C1324">
            <v>1000</v>
          </cell>
        </row>
        <row r="1325">
          <cell r="B1325" t="str">
            <v>US576323AG43</v>
          </cell>
          <cell r="C1325">
            <v>773</v>
          </cell>
        </row>
        <row r="1326">
          <cell r="B1326" t="str">
            <v>US59156RAV06</v>
          </cell>
          <cell r="C1326">
            <v>890</v>
          </cell>
        </row>
        <row r="1327">
          <cell r="B1327" t="str">
            <v>US600ESCS999</v>
          </cell>
          <cell r="C1327">
            <v>9610</v>
          </cell>
        </row>
        <row r="1328">
          <cell r="B1328" t="str">
            <v>US6293775085</v>
          </cell>
          <cell r="C1328">
            <v>41999</v>
          </cell>
        </row>
        <row r="1329">
          <cell r="B1329" t="str">
            <v>US63934EAL20</v>
          </cell>
          <cell r="C1329">
            <v>1835</v>
          </cell>
        </row>
        <row r="1330">
          <cell r="B1330" t="str">
            <v>US65543AAB08</v>
          </cell>
          <cell r="C1330">
            <v>1941427</v>
          </cell>
        </row>
        <row r="1331">
          <cell r="B1331" t="str">
            <v>US66977TAC09</v>
          </cell>
          <cell r="C1331">
            <v>5800</v>
          </cell>
        </row>
        <row r="1332">
          <cell r="B1332" t="str">
            <v>US67020YAB65</v>
          </cell>
          <cell r="C1332">
            <v>707</v>
          </cell>
        </row>
        <row r="1333">
          <cell r="B1333" t="str">
            <v>US681904AL25</v>
          </cell>
          <cell r="C1333">
            <v>3305</v>
          </cell>
        </row>
        <row r="1334">
          <cell r="B1334" t="str">
            <v>US6855641063</v>
          </cell>
          <cell r="C1334">
            <v>32600</v>
          </cell>
        </row>
        <row r="1335">
          <cell r="B1335" t="str">
            <v>US695459AD99</v>
          </cell>
          <cell r="C1335">
            <v>1465</v>
          </cell>
        </row>
        <row r="1336">
          <cell r="B1336" t="str">
            <v>US707882AA43</v>
          </cell>
          <cell r="C1336">
            <v>810</v>
          </cell>
        </row>
        <row r="1337">
          <cell r="B1337" t="str">
            <v>US7081601061</v>
          </cell>
          <cell r="C1337">
            <v>9000</v>
          </cell>
        </row>
        <row r="1338">
          <cell r="B1338" t="str">
            <v>US716495AH95</v>
          </cell>
          <cell r="C1338">
            <v>430</v>
          </cell>
        </row>
        <row r="1339">
          <cell r="B1339" t="str">
            <v>US726505AG51</v>
          </cell>
          <cell r="C1339">
            <v>1015</v>
          </cell>
        </row>
        <row r="1340">
          <cell r="B1340" t="str">
            <v>US7445731067</v>
          </cell>
          <cell r="C1340">
            <v>12200</v>
          </cell>
        </row>
        <row r="1341">
          <cell r="B1341" t="str">
            <v>US74733V1008</v>
          </cell>
          <cell r="C1341">
            <v>11500</v>
          </cell>
        </row>
        <row r="1342">
          <cell r="B1342" t="str">
            <v>US74837RAC88</v>
          </cell>
          <cell r="C1342">
            <v>1290</v>
          </cell>
        </row>
        <row r="1343">
          <cell r="B1343" t="str">
            <v>US74837RAE45</v>
          </cell>
          <cell r="C1343">
            <v>1175</v>
          </cell>
        </row>
        <row r="1344">
          <cell r="B1344" t="str">
            <v>US776696AA44</v>
          </cell>
          <cell r="C1344">
            <v>2700</v>
          </cell>
        </row>
        <row r="1345">
          <cell r="B1345" t="str">
            <v>US80007P3073</v>
          </cell>
          <cell r="C1345">
            <v>49134</v>
          </cell>
        </row>
        <row r="1346">
          <cell r="B1346" t="str">
            <v>US80874P1093</v>
          </cell>
          <cell r="C1346">
            <v>50400</v>
          </cell>
        </row>
        <row r="1347">
          <cell r="B1347" t="str">
            <v>US8175651046</v>
          </cell>
          <cell r="C1347">
            <v>59344</v>
          </cell>
        </row>
        <row r="1348">
          <cell r="B1348" t="str">
            <v>US817565BU72</v>
          </cell>
          <cell r="C1348">
            <v>662</v>
          </cell>
        </row>
        <row r="1349">
          <cell r="B1349" t="str">
            <v>US844030AH97</v>
          </cell>
          <cell r="C1349">
            <v>740</v>
          </cell>
        </row>
        <row r="1350">
          <cell r="B1350" t="str">
            <v>US8552441094</v>
          </cell>
          <cell r="C1350">
            <v>26061</v>
          </cell>
        </row>
        <row r="1351">
          <cell r="B1351" t="str">
            <v>US86881RAA14</v>
          </cell>
          <cell r="C1351">
            <v>2422337</v>
          </cell>
        </row>
        <row r="1352">
          <cell r="B1352" t="str">
            <v>US86881RAB96</v>
          </cell>
          <cell r="C1352">
            <v>1765</v>
          </cell>
        </row>
        <row r="1353">
          <cell r="B1353" t="str">
            <v>US881448AH79</v>
          </cell>
          <cell r="C1353">
            <v>500</v>
          </cell>
        </row>
        <row r="1354">
          <cell r="B1354" t="str">
            <v>US881609AS06</v>
          </cell>
          <cell r="C1354">
            <v>2185</v>
          </cell>
        </row>
        <row r="1355">
          <cell r="B1355" t="str">
            <v>US882330AF05</v>
          </cell>
          <cell r="C1355">
            <v>1250</v>
          </cell>
        </row>
        <row r="1356">
          <cell r="B1356" t="str">
            <v>US8824911031</v>
          </cell>
          <cell r="C1356">
            <v>7938</v>
          </cell>
        </row>
        <row r="1357">
          <cell r="B1357" t="str">
            <v>US8835561023</v>
          </cell>
          <cell r="C1357">
            <v>25800</v>
          </cell>
        </row>
        <row r="1358">
          <cell r="B1358" t="str">
            <v>US92336G9995</v>
          </cell>
          <cell r="C1358">
            <v>175</v>
          </cell>
        </row>
        <row r="1359">
          <cell r="B1359" t="str">
            <v>US9292971093</v>
          </cell>
          <cell r="C1359">
            <v>7833</v>
          </cell>
        </row>
        <row r="1360">
          <cell r="B1360" t="str">
            <v>US9418481035</v>
          </cell>
          <cell r="C1360">
            <v>13856</v>
          </cell>
        </row>
        <row r="1361">
          <cell r="B1361" t="str">
            <v>US95081QAH74</v>
          </cell>
          <cell r="C1361">
            <v>7900</v>
          </cell>
        </row>
        <row r="1362">
          <cell r="B1362" t="str">
            <v>US95082PAH82</v>
          </cell>
          <cell r="C1362">
            <v>1571</v>
          </cell>
        </row>
        <row r="1363">
          <cell r="B1363" t="str">
            <v>US9663871021</v>
          </cell>
          <cell r="C1363">
            <v>23979</v>
          </cell>
        </row>
        <row r="1364">
          <cell r="B1364" t="str">
            <v>US97381WAD65</v>
          </cell>
          <cell r="C1364">
            <v>900</v>
          </cell>
        </row>
        <row r="1365">
          <cell r="B1365" t="str">
            <v>US984756AD89</v>
          </cell>
          <cell r="C1365">
            <v>2670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REGON NIP (PUBLIC)"/>
      <sheetName val="Opisy (PUBLIC)"/>
      <sheetName val="Summary ID, stawki"/>
      <sheetName val="REGON NIP (FUNDUSZE LIVE)"/>
      <sheetName val="Numery - trades"/>
      <sheetName val="MTH-END NAV"/>
      <sheetName val="Dane"/>
      <sheetName val="Zmiany nazw 2018"/>
      <sheetName val="Stawki"/>
      <sheetName val="Nazwy 20131128"/>
      <sheetName val="LEI - KDPW list 20171212"/>
      <sheetName val="Stawki mgm fee - CTRL"/>
      <sheetName val="20201231 NOWE JU"/>
      <sheetName val="Stawki mgm 20201231"/>
      <sheetName val="20201231 Zmiany mgm fee"/>
      <sheetName val="CBL"/>
      <sheetName val="Pekao TFI Funds"/>
      <sheetName val="About registration and comp"/>
      <sheetName val="IKE etc"/>
      <sheetName val="PPK ID, stawki"/>
      <sheetName val="Lista Funduszy ID_WWW"/>
      <sheetName val="Zestawienie ID_WWW"/>
      <sheetName val="KII"/>
      <sheetName val="PPTFI Contact details"/>
      <sheetName val="Short names"/>
      <sheetName val="JU - kategorie"/>
      <sheetName val="Lista JU"/>
      <sheetName val="Dane do sprawoz"/>
      <sheetName val="Dane do zapisów"/>
      <sheetName val="ISIN"/>
      <sheetName val="WKC, OB"/>
      <sheetName val="ID KNF"/>
      <sheetName val="LEI"/>
      <sheetName val="Accounts (principal)"/>
      <sheetName val="Accounts (Collateral)"/>
      <sheetName val="Fundusze - klasyfikacja"/>
      <sheetName val="Klasyfikacja funduszy IZFIA"/>
      <sheetName val="Statute"/>
      <sheetName val="JPMAG"/>
      <sheetName val="Oznaczenia PFS"/>
      <sheetName val="Ozn PFS od 30.12.2020"/>
      <sheetName val="Ozn PFS od 30.12.2020 ABEFI"/>
      <sheetName val="Depozytariusz - umowy"/>
      <sheetName val="BLO ID, names"/>
      <sheetName val="Daty istotne"/>
      <sheetName val="IZFiA"/>
      <sheetName val="Daty pocz kon KAT JU"/>
      <sheetName val="NAV"/>
      <sheetName val="Umbrella - Pioneer FIO"/>
      <sheetName val="Metryka funduszu"/>
      <sheetName val="Pioneer Funds params"/>
      <sheetName val="Numery wycen"/>
      <sheetName val="Nazwy - w językach"/>
      <sheetName val="Nazwy w językach (EN,RU)"/>
      <sheetName val="Lista funduszy"/>
      <sheetName val="Zmiany nazw"/>
      <sheetName val="BLO Umbrella funds"/>
      <sheetName val="Pioneer PL Funds - BLO NON LIVE"/>
      <sheetName val="Ozn. NBP"/>
      <sheetName val="FMP DAL ID"/>
      <sheetName val="BMK - Aladdin"/>
      <sheetName val="Publikacje -Stawki"/>
      <sheetName val="Publikacje kategoria Jednostki"/>
      <sheetName val="Stawki mgm fee w MFact -CURR"/>
      <sheetName val="Stawki mgm fee w MFact (HST)"/>
      <sheetName val="Publikacje - stawki mgm fee"/>
      <sheetName val="Dane funduszy - publikacje"/>
      <sheetName val="Dane funduszy - publikacje (ka)"/>
      <sheetName val="Dane-PUBL_ID"/>
      <sheetName val="Dane funduszy - AVS"/>
      <sheetName val="NAVHST - AVS"/>
      <sheetName val="Informacja o papierach w AVS"/>
      <sheetName val="AVS_Liczba_JU_CI"/>
      <sheetName val="NOWE KAT JU STRT"/>
      <sheetName val="Stawki_mgm_Fee_AVS"/>
      <sheetName val="AVS_Wynagrodzenie - z potrąc JU"/>
      <sheetName val="Autoksięgowania AVS"/>
      <sheetName val="Stawki OPL MAN - AVS"/>
      <sheetName val="Pliki"/>
      <sheetName val="Kalendarz PL"/>
      <sheetName val="Lista parametrów AVS - Fundusze"/>
      <sheetName val="Fundusze - parametry strt AVS"/>
      <sheetName val="Zarządzanie- fund"/>
      <sheetName val="PM"/>
      <sheetName val="20080704 zarządzający"/>
      <sheetName val="zarządzający 13.07.2006"/>
      <sheetName val="Zarządzający 03 2006"/>
      <sheetName val="stawki faktyczne mgm fee"/>
      <sheetName val="I 2003"/>
      <sheetName val="Angielskie nazwy"/>
      <sheetName val="Dane IV 2002"/>
      <sheetName val="Dane o funduszach IV 2002"/>
      <sheetName val="Load"/>
      <sheetName val="Info for all V 2003"/>
      <sheetName val="zarządzający - 30.03.2005"/>
      <sheetName val="Zarz 01 07 2003"/>
      <sheetName val="Zarządzający 16.01.2003"/>
      <sheetName val="zarządzający 5.07.2004"/>
      <sheetName val="II 2004"/>
      <sheetName val="Fundusze"/>
      <sheetName val="Summary ID, stawki (POUFNE)"/>
      <sheetName val="Stawki MGM FEE (POUFNE)"/>
      <sheetName val="PTFI Contact details"/>
      <sheetName val="Pioneer Funds"/>
      <sheetName val="Stawki - publikacje"/>
      <sheetName val="Zarządzający (2)"/>
      <sheetName val="20131128"/>
      <sheetName val="Daty pocz kon"/>
      <sheetName val="Pio PL - JU mapping"/>
      <sheetName val="Fundusze w Publikacjach"/>
      <sheetName val="Dane o funduszach - publikacje"/>
      <sheetName val="Stawki - AVS"/>
      <sheetName val="Stawki MGM FEE (POUFNE)_OLD"/>
      <sheetName val="Rachunki podstawowe"/>
      <sheetName val="Rachunki (Rozliczeniowe w wal)"/>
      <sheetName val="Publikacje - stawki per fee"/>
      <sheetName val="Publikacje -ozn_JU_PFS"/>
      <sheetName val="Pierwsza wycena JU (nowych)"/>
      <sheetName val="Dane Opłat - AVS"/>
      <sheetName val="Publikacje-analiza odbiorców"/>
    </sheetNames>
    <sheetDataSet>
      <sheetData sheetId="0">
        <row r="1">
          <cell r="D1" t="str">
            <v>Registration numbers Pekao TFI</v>
          </cell>
        </row>
      </sheetData>
      <sheetData sheetId="1" refreshError="1"/>
      <sheetData sheetId="2">
        <row r="3">
          <cell r="L3" t="str">
            <v>DKF  (PTFI) ID</v>
          </cell>
        </row>
      </sheetData>
      <sheetData sheetId="3" refreshError="1"/>
      <sheetData sheetId="4" refreshError="1"/>
      <sheetData sheetId="5" refreshError="1"/>
      <sheetData sheetId="6">
        <row r="1">
          <cell r="C1">
            <v>0</v>
          </cell>
        </row>
        <row r="2">
          <cell r="B2" t="str">
            <v>Fundusze</v>
          </cell>
          <cell r="C2" t="str">
            <v>nazwa pełna</v>
          </cell>
          <cell r="D2" t="str">
            <v>nazwa DKF (AVS)</v>
          </cell>
          <cell r="E2" t="str">
            <v>Subfundusz</v>
          </cell>
          <cell r="F2" t="str">
            <v>nazwa funduszu z subfunduszami</v>
          </cell>
          <cell r="G2" t="str">
            <v>depozytariusz</v>
          </cell>
          <cell r="H2" t="str">
            <v>adres</v>
          </cell>
          <cell r="I2" t="str">
            <v>kod i miasto</v>
          </cell>
          <cell r="J2" t="str">
            <v>NIP</v>
          </cell>
          <cell r="K2" t="str">
            <v>rachunek bankowy - pw</v>
          </cell>
          <cell r="L2" t="str">
            <v>Mgm fee</v>
          </cell>
          <cell r="M2" t="str">
            <v>Limit</v>
          </cell>
          <cell r="N2" t="str">
            <v>Depozytariusze</v>
          </cell>
          <cell r="T2" t="str">
            <v>US NAME</v>
          </cell>
          <cell r="U2" t="str">
            <v>nazwa do 28 znaków</v>
          </cell>
          <cell r="V2" t="str">
            <v>start / rejestracja</v>
          </cell>
          <cell r="W2" t="str">
            <v>cena w subskrypcji / NAV 0</v>
          </cell>
          <cell r="X2" t="str">
            <v>Pys no of val</v>
          </cell>
          <cell r="Y2" t="str">
            <v>up-load</v>
          </cell>
          <cell r="Z2" t="str">
            <v>POP 0</v>
          </cell>
          <cell r="AA2" t="str">
            <v>Numeracja P / EF</v>
          </cell>
          <cell r="AB2" t="str">
            <v>częstotliqwość wycen</v>
          </cell>
          <cell r="AC2" t="str">
            <v>nazwa skrócona</v>
          </cell>
          <cell r="AD2" t="str">
            <v>Skrót</v>
          </cell>
          <cell r="AE2" t="str">
            <v>Nazwa do 5.04.2002</v>
          </cell>
          <cell r="AF2" t="str">
            <v>Nazwa od 6.04.2002</v>
          </cell>
          <cell r="AG2" t="str">
            <v>liczba Kat. ju</v>
          </cell>
          <cell r="AH2" t="str">
            <v>REGON</v>
          </cell>
          <cell r="AI2" t="str">
            <v>ISIN</v>
          </cell>
          <cell r="AJ2" t="str">
            <v>NIP</v>
          </cell>
          <cell r="AK2" t="str">
            <v>RFI</v>
          </cell>
          <cell r="AL2" t="str">
            <v>NIK</v>
          </cell>
          <cell r="AM2" t="str">
            <v>pierwsza wycena w USD</v>
          </cell>
          <cell r="AN2" t="str">
            <v>data pierwszej wyceny w USD</v>
          </cell>
          <cell r="AO2" t="str">
            <v>Rozpoczęcie zbywania JU</v>
          </cell>
          <cell r="AP2" t="str">
            <v>wartość NAV w dniu pierwszej wyceny</v>
          </cell>
          <cell r="AQ2" t="str">
            <v>data rozpoczęcia zapisów</v>
          </cell>
          <cell r="AR2" t="str">
            <v>Decyzja KNF / KPWiG / KPW na utworzenie funduszu</v>
          </cell>
          <cell r="AS2" t="str">
            <v>Data wydania decyzji</v>
          </cell>
          <cell r="AT2" t="str">
            <v>Data rejestracji funduszu w RFI</v>
          </cell>
          <cell r="AU2" t="str">
            <v>Pierwsza wycena</v>
          </cell>
          <cell r="AV2" t="str">
            <v>Publikacja pierwszej wyceny</v>
          </cell>
          <cell r="AW2" t="str">
            <v>DATA UTWORZENIA</v>
          </cell>
          <cell r="AX2" t="str">
            <v>Stawka mak. Opł. Manipul   A</v>
          </cell>
          <cell r="AY2" t="str">
            <v>Stawka mak. Opł. Manipul   B</v>
          </cell>
          <cell r="AZ2" t="str">
            <v>Stawka mak. Opł. Manipul   E</v>
          </cell>
          <cell r="BA2" t="str">
            <v>Stawka mak. Opł. Manipul   I</v>
          </cell>
          <cell r="BB2" t="str">
            <v>Zarządzający</v>
          </cell>
          <cell r="BC2" t="str">
            <v>Nazwa - Dublin</v>
          </cell>
          <cell r="BD2" t="str">
            <v>Wynagrodzenie za zarządzanie   A</v>
          </cell>
          <cell r="BE2" t="str">
            <v>Wynagrodzenie za zarządzanie  B</v>
          </cell>
          <cell r="BF2" t="str">
            <v>Wynagrodzenie za zarządzanie   E</v>
          </cell>
          <cell r="BG2" t="str">
            <v>Wynagrodzenie za zarządzanie   I</v>
          </cell>
          <cell r="BH2" t="str">
            <v>pierwsza wycena w EURO</v>
          </cell>
          <cell r="BI2" t="str">
            <v>data pierwszej wyceny w EURO</v>
          </cell>
          <cell r="BJ2" t="str">
            <v>data rozpoczęcia likwidacji</v>
          </cell>
          <cell r="BK2" t="str">
            <v>likwidator</v>
          </cell>
          <cell r="BL2" t="str">
            <v>data zakończenia likwidacji</v>
          </cell>
          <cell r="BM2" t="str">
            <v>czy zarządzany</v>
          </cell>
          <cell r="BN2" t="str">
            <v>data wykreślenia z rejestru funduszy</v>
          </cell>
          <cell r="BO2" t="str">
            <v>Transfer Agent</v>
          </cell>
          <cell r="BP2" t="str">
            <v>Min investment (A)</v>
          </cell>
          <cell r="BQ2" t="str">
            <v>Min subsequent investment (A)</v>
          </cell>
          <cell r="BR2" t="str">
            <v>Statute mgm fee A</v>
          </cell>
          <cell r="BS2" t="str">
            <v>B</v>
          </cell>
          <cell r="BT2" t="str">
            <v>E</v>
          </cell>
          <cell r="BU2" t="str">
            <v>F</v>
          </cell>
          <cell r="BV2" t="str">
            <v>I</v>
          </cell>
          <cell r="BW2" t="str">
            <v>J</v>
          </cell>
          <cell r="BX2" t="str">
            <v>K</v>
          </cell>
          <cell r="BY2" t="str">
            <v>L</v>
          </cell>
          <cell r="BZ2" t="str">
            <v>P</v>
          </cell>
          <cell r="CA2" t="str">
            <v>Statute max. Fee A</v>
          </cell>
          <cell r="CB2" t="str">
            <v>B</v>
          </cell>
          <cell r="CC2" t="str">
            <v>E</v>
          </cell>
          <cell r="CD2" t="str">
            <v>I</v>
          </cell>
          <cell r="CE2" t="str">
            <v>Classification</v>
          </cell>
          <cell r="CF2" t="str">
            <v>Std nazwa krótka</v>
          </cell>
          <cell r="CG2" t="str">
            <v>Numer rachunku podstawowego</v>
          </cell>
          <cell r="CH2" t="str">
            <v>ozn. rach. podstawowego</v>
          </cell>
          <cell r="CI2" t="str">
            <v>rach. PW</v>
          </cell>
          <cell r="CJ2" t="str">
            <v>rach w Pekao (shrt)</v>
          </cell>
          <cell r="CK2" t="str">
            <v>CIS (w Pekao)</v>
          </cell>
          <cell r="CL2" t="str">
            <v>CBL acc</v>
          </cell>
          <cell r="CM2" t="str">
            <v>Ozn IZFiA</v>
          </cell>
          <cell r="CN2" t="str">
            <v>Bloomberg Ticker</v>
          </cell>
          <cell r="CO2" t="str">
            <v>Bloomberg Tkr - dla drugiej waluty</v>
          </cell>
          <cell r="CP2" t="str">
            <v>CRD ID</v>
          </cell>
          <cell r="CQ2" t="str">
            <v>CRD alt ID</v>
          </cell>
          <cell r="CR2" t="str">
            <v>przejmowany / likwidowany</v>
          </cell>
          <cell r="CS2" t="str">
            <v>ostatnie NAV</v>
          </cell>
          <cell r="CT2" t="str">
            <v>druga strona przejęcia</v>
          </cell>
          <cell r="CU2" t="str">
            <v>data przydziału</v>
          </cell>
          <cell r="CV2" t="str">
            <v>data wykreslenia</v>
          </cell>
          <cell r="CW2" t="str">
            <v>ID RU</v>
          </cell>
          <cell r="CX2" t="str">
            <v>No BNY</v>
          </cell>
          <cell r="CY2" t="str">
            <v>nazwa rosyjska</v>
          </cell>
          <cell r="CZ2" t="str">
            <v>nazwa turecka</v>
          </cell>
          <cell r="DA2" t="str">
            <v>nazwa niemiecka</v>
          </cell>
          <cell r="DB2" t="str">
            <v>nazwa bułgarska</v>
          </cell>
          <cell r="DC2" t="str">
            <v>nazwa rumuńska</v>
          </cell>
          <cell r="DD2" t="str">
            <v>Data prospektu</v>
          </cell>
          <cell r="DE2" t="str">
            <v>ID Scala</v>
          </cell>
          <cell r="DF2" t="str">
            <v>ID PFS</v>
          </cell>
          <cell r="DG2" t="str">
            <v>Opis Bloombergowy</v>
          </cell>
          <cell r="DH2" t="str">
            <v>LEI</v>
          </cell>
          <cell r="DI2" t="str">
            <v>GIIN</v>
          </cell>
          <cell r="DK2" t="str">
            <v>czy działa</v>
          </cell>
          <cell r="DL2" t="str">
            <v>nazwa</v>
          </cell>
          <cell r="DM2" t="str">
            <v>A</v>
          </cell>
          <cell r="DN2" t="str">
            <v>B</v>
          </cell>
          <cell r="DO2" t="str">
            <v>E</v>
          </cell>
          <cell r="DP2" t="str">
            <v>F</v>
          </cell>
          <cell r="DQ2" t="str">
            <v>I</v>
          </cell>
          <cell r="DR2" t="str">
            <v>J</v>
          </cell>
          <cell r="DS2" t="str">
            <v>K</v>
          </cell>
          <cell r="DT2" t="str">
            <v>L</v>
          </cell>
          <cell r="DU2" t="str">
            <v>P</v>
          </cell>
          <cell r="DV2" t="str">
            <v>miejsce w zestawieniu PFS</v>
          </cell>
          <cell r="DW2" t="str">
            <v>ozn (nr log PFS)</v>
          </cell>
          <cell r="DX2" t="str">
            <v>fiz PFS A / 0</v>
          </cell>
          <cell r="DY2" t="str">
            <v>fiz PFS B</v>
          </cell>
          <cell r="DZ2" t="str">
            <v>fiz PFS E</v>
          </cell>
          <cell r="EA2" t="str">
            <v>fiz PFS F</v>
          </cell>
          <cell r="EB2" t="str">
            <v>fiz PFS I</v>
          </cell>
          <cell r="EC2" t="str">
            <v>fiz PFS J</v>
          </cell>
          <cell r="ED2" t="str">
            <v>fiz PFS K</v>
          </cell>
          <cell r="EE2" t="str">
            <v>fiz PFS L</v>
          </cell>
          <cell r="EF2" t="str">
            <v>fiz PFS P</v>
          </cell>
          <cell r="EG2" t="str">
            <v>Nazwa bez zmiany</v>
          </cell>
          <cell r="EI2" t="str">
            <v>zbywane JU</v>
          </cell>
          <cell r="EK2" t="str">
            <v>zbywane - PUBLIKACJE</v>
          </cell>
          <cell r="EL2" t="str">
            <v>Ju w statucie</v>
          </cell>
          <cell r="EM2" t="str">
            <v>Typ funduszu (FIO/SFIO/FIZ)</v>
          </cell>
          <cell r="EN2" t="str">
            <v>czy bez kategorii</v>
          </cell>
          <cell r="EO2" t="str">
            <v>serie CI</v>
          </cell>
          <cell r="EP2" t="str">
            <v>charakter inwest</v>
          </cell>
          <cell r="EQ2" t="str">
            <v>region</v>
          </cell>
          <cell r="ER2" t="str">
            <v>TYP</v>
          </cell>
          <cell r="ES2" t="str">
            <v>REGION</v>
          </cell>
          <cell r="ET2" t="str">
            <v>ID NBP</v>
          </cell>
          <cell r="EU2" t="str">
            <v>ID Promak</v>
          </cell>
        </row>
        <row r="4">
          <cell r="B4">
            <v>1</v>
          </cell>
          <cell r="C4" t="str">
            <v>Pekao Zrównoważony - Pekao FIO</v>
          </cell>
          <cell r="D4" t="str">
            <v>1FIRST</v>
          </cell>
          <cell r="E4" t="str">
            <v>Pekao Zrównoważony</v>
          </cell>
          <cell r="F4" t="str">
            <v>Pekao FIO</v>
          </cell>
          <cell r="G4" t="str">
            <v>Bank Polska Kasa Opieki SA</v>
          </cell>
          <cell r="H4" t="str">
            <v>Marynarska 15 (NewCity)</v>
          </cell>
          <cell r="I4" t="str">
            <v>02 674 Warszawa</v>
          </cell>
          <cell r="J4" t="str">
            <v>108-00-04-838</v>
          </cell>
          <cell r="K4">
            <v>190017</v>
          </cell>
          <cell r="L4">
            <v>0.04</v>
          </cell>
          <cell r="M4">
            <v>0.04</v>
          </cell>
          <cell r="T4" t="str">
            <v>Pekao Balanced</v>
          </cell>
          <cell r="U4" t="str">
            <v>Pekao Zrównoważony</v>
          </cell>
          <cell r="V4">
            <v>33813</v>
          </cell>
          <cell r="W4">
            <v>10</v>
          </cell>
          <cell r="X4">
            <v>1</v>
          </cell>
          <cell r="Y4">
            <v>4.4999999999999998E-2</v>
          </cell>
          <cell r="Z4">
            <v>10.58</v>
          </cell>
          <cell r="AA4">
            <v>1</v>
          </cell>
          <cell r="AB4">
            <v>1</v>
          </cell>
          <cell r="AC4" t="str">
            <v>Pekao Zrównoważony</v>
          </cell>
          <cell r="AD4" t="str">
            <v>Pekao Zr. FIO</v>
          </cell>
          <cell r="AE4" t="str">
            <v>Pekao Pierwszy Polski Otwarty Fundusz Inwestycyjny</v>
          </cell>
          <cell r="AF4" t="str">
            <v>Pekao Zrównoważony Fundusz Inwestycyjny Otwarty</v>
          </cell>
          <cell r="AG4">
            <v>3</v>
          </cell>
          <cell r="AH4" t="str">
            <v>141289209</v>
          </cell>
          <cell r="AI4" t="str">
            <v>PLPPTFI00063</v>
          </cell>
          <cell r="AJ4" t="str">
            <v>108-00-04-838</v>
          </cell>
          <cell r="AK4" t="str">
            <v>RFi 353</v>
          </cell>
          <cell r="AL4">
            <v>100210187</v>
          </cell>
          <cell r="AO4">
            <v>33813</v>
          </cell>
          <cell r="AP4">
            <v>10</v>
          </cell>
          <cell r="AR4" t="str">
            <v>Uchwała nr 14 (Dz. U. KPW Nr 1)</v>
          </cell>
          <cell r="AS4">
            <v>33662</v>
          </cell>
          <cell r="AT4">
            <v>36257</v>
          </cell>
          <cell r="AU4">
            <v>10</v>
          </cell>
          <cell r="AV4">
            <v>33815</v>
          </cell>
          <cell r="AW4">
            <v>40277</v>
          </cell>
          <cell r="AX4">
            <v>4.4999999999999998E-2</v>
          </cell>
          <cell r="AY4" t="str">
            <v>X</v>
          </cell>
          <cell r="AZ4">
            <v>4.4999999999999998E-2</v>
          </cell>
          <cell r="BA4">
            <v>1.4999999999999999E-2</v>
          </cell>
          <cell r="BC4" t="str">
            <v>PLPIOPLBAL01</v>
          </cell>
          <cell r="BD4">
            <v>2.9000000000000004</v>
          </cell>
          <cell r="BF4">
            <v>2.9000000000000004</v>
          </cell>
          <cell r="BG4">
            <v>2.5</v>
          </cell>
          <cell r="BM4" t="b">
            <v>1</v>
          </cell>
          <cell r="BO4" t="str">
            <v>Pekao Financial Services Sp. z o.o.</v>
          </cell>
          <cell r="BP4">
            <v>1000</v>
          </cell>
          <cell r="BQ4">
            <v>100</v>
          </cell>
          <cell r="BR4">
            <v>0.03</v>
          </cell>
          <cell r="BS4" t="str">
            <v/>
          </cell>
          <cell r="BT4">
            <v>0.03</v>
          </cell>
          <cell r="BV4">
            <v>2.5000000000000001E-2</v>
          </cell>
          <cell r="CA4">
            <v>4.4999999999999998E-2</v>
          </cell>
          <cell r="CB4" t="str">
            <v>X</v>
          </cell>
          <cell r="CC4">
            <v>4.4999999999999998E-2</v>
          </cell>
          <cell r="CD4">
            <v>4.4999999999999998E-2</v>
          </cell>
          <cell r="CE4" t="str">
            <v>Balanced fund</v>
          </cell>
          <cell r="CF4" t="str">
            <v>Pekao FIO - Pekao Zrównoważony</v>
          </cell>
          <cell r="CG4" t="str">
            <v>PL 96 1240 1037 1111 0010 4855 9158</v>
          </cell>
          <cell r="CH4" t="str">
            <v>Podstawowy - Pekao FIO - Pekao Zrównoważony</v>
          </cell>
          <cell r="CJ4">
            <v>190017</v>
          </cell>
          <cell r="CK4">
            <v>872275</v>
          </cell>
          <cell r="CL4">
            <v>84148</v>
          </cell>
          <cell r="CM4" t="str">
            <v>PIO001</v>
          </cell>
          <cell r="CN4" t="str">
            <v>PIOZFIO</v>
          </cell>
          <cell r="CV4" t="str">
            <v/>
          </cell>
          <cell r="CW4" t="str">
            <v>958256OW01</v>
          </cell>
          <cell r="CY4" t="str">
            <v>Пионер Уравновешенный Инвестиционный Открытый Фонд</v>
          </cell>
          <cell r="DB4" t="str">
            <v>Пионер уравновесен Инвестиционен фонд открит</v>
          </cell>
          <cell r="DC4" t="str">
            <v>Pekao Fond de Investiţii Echilibrat Deschis</v>
          </cell>
          <cell r="DD4">
            <v>39149</v>
          </cell>
          <cell r="DE4" t="str">
            <v>FUND1</v>
          </cell>
          <cell r="DF4">
            <v>5</v>
          </cell>
          <cell r="DG4" t="str">
            <v xml:space="preserve">Pekao Balanced - the subfund within Pekao Open-End Investment Fund (Pekao FIO) 
- The Subfund’s assets are invested in equity-like financial instruments, debt securities, money market instruments and bank deposits. Investments in equity-like financial instruments shall not exceed 70% of the Subfund’s assets. The total value of investments other than those referred to above shall not exceed 10% of the Subfund’s assets. </v>
          </cell>
          <cell r="DH4" t="str">
            <v>259400DHQFMMNDX9GA51</v>
          </cell>
          <cell r="DI4" t="str">
            <v>S7RSI4.00001.SF.616</v>
          </cell>
          <cell r="DK4">
            <v>1</v>
          </cell>
          <cell r="DL4" t="str">
            <v>Pekao Zrównoważony</v>
          </cell>
          <cell r="DM4" t="str">
            <v>X</v>
          </cell>
          <cell r="DO4" t="str">
            <v>X</v>
          </cell>
          <cell r="DQ4" t="str">
            <v>X</v>
          </cell>
          <cell r="DV4">
            <v>7</v>
          </cell>
          <cell r="DW4" t="str">
            <v>05</v>
          </cell>
          <cell r="DX4" t="str">
            <v>001</v>
          </cell>
          <cell r="DY4" t="str">
            <v/>
          </cell>
          <cell r="DZ4" t="str">
            <v>018</v>
          </cell>
          <cell r="EB4" t="str">
            <v>019</v>
          </cell>
          <cell r="EG4" t="str">
            <v>Pekao Zrównoważony - Pekao FIO</v>
          </cell>
          <cell r="EI4" t="str">
            <v>AEI</v>
          </cell>
          <cell r="EJ4" t="str">
            <v>AEI</v>
          </cell>
          <cell r="EK4" t="e">
            <v>#NAME?</v>
          </cell>
          <cell r="EL4" t="e">
            <v>#NAME?</v>
          </cell>
          <cell r="EM4" t="str">
            <v>FIO</v>
          </cell>
          <cell r="EN4" t="b">
            <v>0</v>
          </cell>
          <cell r="EO4" t="str">
            <v>--</v>
          </cell>
          <cell r="EP4" t="str">
            <v>balanced</v>
          </cell>
          <cell r="EQ4" t="str">
            <v>PL</v>
          </cell>
          <cell r="ER4" t="str">
            <v>Mixed_Balanced</v>
          </cell>
          <cell r="ES4" t="str">
            <v>Domestic</v>
          </cell>
          <cell r="ET4">
            <v>296</v>
          </cell>
          <cell r="EU4">
            <v>1</v>
          </cell>
        </row>
        <row r="5">
          <cell r="B5">
            <v>2</v>
          </cell>
          <cell r="C5" t="str">
            <v>Pekao Obligacji Plus - Pekao FIO</v>
          </cell>
          <cell r="D5" t="str">
            <v>2BOND</v>
          </cell>
          <cell r="E5" t="str">
            <v>Pekao Obligacji Plus</v>
          </cell>
          <cell r="F5" t="str">
            <v>Pekao FIO</v>
          </cell>
          <cell r="G5" t="str">
            <v>Bank Polska Kasa Opieki SA</v>
          </cell>
          <cell r="H5" t="str">
            <v>Marynarska 15 (NewCity)</v>
          </cell>
          <cell r="I5" t="str">
            <v>02 674 Warszawa</v>
          </cell>
          <cell r="J5" t="str">
            <v>108-00-04-838</v>
          </cell>
          <cell r="K5">
            <v>190020</v>
          </cell>
          <cell r="L5">
            <v>0.02</v>
          </cell>
          <cell r="M5">
            <v>0.02</v>
          </cell>
          <cell r="T5" t="str">
            <v>Pekao Bonds Plus</v>
          </cell>
          <cell r="U5" t="str">
            <v>Pekao Obligacji Plus</v>
          </cell>
          <cell r="V5">
            <v>34863</v>
          </cell>
          <cell r="W5">
            <v>10</v>
          </cell>
          <cell r="X5">
            <v>2</v>
          </cell>
          <cell r="Y5">
            <v>1.7999999999999999E-2</v>
          </cell>
          <cell r="Z5">
            <v>10.199999999999999</v>
          </cell>
          <cell r="AA5">
            <v>2</v>
          </cell>
          <cell r="AB5">
            <v>1</v>
          </cell>
          <cell r="AC5" t="str">
            <v>Pekao Obligacji Plus</v>
          </cell>
          <cell r="AD5" t="str">
            <v>Pekao Oblig. + FIO</v>
          </cell>
          <cell r="AE5" t="str">
            <v>Pekao Otwarty Fundusz Inwestycyjny Wierzycielskich Papierów Wartościowych</v>
          </cell>
          <cell r="AF5" t="str">
            <v>Pekao Obligacji Plus Fundusz Inwestycyjny Otwarty</v>
          </cell>
          <cell r="AG5">
            <v>3</v>
          </cell>
          <cell r="AH5" t="str">
            <v>141289209</v>
          </cell>
          <cell r="AI5" t="str">
            <v>PLPPTFI00055</v>
          </cell>
          <cell r="AJ5" t="str">
            <v>108-00-04-838</v>
          </cell>
          <cell r="AK5" t="str">
            <v>RFi 353</v>
          </cell>
          <cell r="AL5">
            <v>100240350</v>
          </cell>
          <cell r="AO5">
            <v>34863</v>
          </cell>
          <cell r="AP5">
            <v>10</v>
          </cell>
          <cell r="AR5" t="str">
            <v>KPW-4071-1/95</v>
          </cell>
          <cell r="AS5">
            <v>34781</v>
          </cell>
          <cell r="AT5">
            <v>36257</v>
          </cell>
          <cell r="AU5">
            <v>10</v>
          </cell>
          <cell r="AV5">
            <v>34863</v>
          </cell>
          <cell r="AW5">
            <v>40277</v>
          </cell>
          <cell r="AX5">
            <v>1.7999999999999999E-2</v>
          </cell>
          <cell r="AY5" t="str">
            <v>X</v>
          </cell>
          <cell r="AZ5">
            <v>6.4999999999999997E-3</v>
          </cell>
          <cell r="BA5">
            <v>8.9999999999999993E-3</v>
          </cell>
          <cell r="BB5" t="str">
            <v>Cezary Iwański, Ryszard Trepczyński*, Witold Chuść*</v>
          </cell>
          <cell r="BC5" t="str">
            <v>PLPIOPLBON01</v>
          </cell>
          <cell r="BD5">
            <v>1.6</v>
          </cell>
          <cell r="BF5">
            <v>1.6</v>
          </cell>
          <cell r="BG5">
            <v>1.6</v>
          </cell>
          <cell r="BM5" t="b">
            <v>1</v>
          </cell>
          <cell r="BO5" t="str">
            <v>Pekao Financial Services Sp. z o.o.</v>
          </cell>
          <cell r="BP5">
            <v>1000</v>
          </cell>
          <cell r="BQ5">
            <v>100</v>
          </cell>
          <cell r="BR5">
            <v>1.6E-2</v>
          </cell>
          <cell r="BS5" t="str">
            <v/>
          </cell>
          <cell r="BT5">
            <v>1.6E-2</v>
          </cell>
          <cell r="BV5">
            <v>1.6E-2</v>
          </cell>
          <cell r="CA5">
            <v>1.7999999999999999E-2</v>
          </cell>
          <cell r="CB5" t="str">
            <v>X</v>
          </cell>
          <cell r="CC5">
            <v>1.7999999999999999E-2</v>
          </cell>
          <cell r="CD5">
            <v>1.7999999999999999E-2</v>
          </cell>
          <cell r="CE5" t="str">
            <v>Bond fund</v>
          </cell>
          <cell r="CF5" t="str">
            <v>Pekao FIO - Pekao Obligacji Plus</v>
          </cell>
          <cell r="CG5" t="str">
            <v>PL 10 1240 1037 1111 0010 4855 9930</v>
          </cell>
          <cell r="CH5" t="str">
            <v>Podstawowy - Pekao FIO - Pekao Obligacji Plus</v>
          </cell>
          <cell r="CJ5">
            <v>190020</v>
          </cell>
          <cell r="CK5">
            <v>872281</v>
          </cell>
          <cell r="CL5">
            <v>84148</v>
          </cell>
          <cell r="CM5" t="str">
            <v>PIO002</v>
          </cell>
          <cell r="CN5" t="str">
            <v>PIOOPFI</v>
          </cell>
          <cell r="CV5" t="str">
            <v/>
          </cell>
          <cell r="DD5">
            <v>39149</v>
          </cell>
          <cell r="DE5" t="str">
            <v>FUND2</v>
          </cell>
          <cell r="DF5">
            <v>6</v>
          </cell>
          <cell r="DG5" t="str">
            <v xml:space="preserve">Pekao Bond Plus - the subfund within Pekao Open-End Investment Fund (Pekao FIO) 
- The Subfund's assets are invested mostly in debt securities. The share of investments other than: debt securities and money market instruments as well as bank deposits shall not exceed 20% of the Subfund’s assets. The share of investments other than: financial instruments admitted to organized trading or being for public offering within the territory of the Republic of Poland or issued or offered by entities seated within the territory of the Republic of Poland or denominated in PLN, shall not exceed 33% of the Subfund’s assets. </v>
          </cell>
          <cell r="DH5" t="str">
            <v>25940043XEJOJNJGXL52</v>
          </cell>
          <cell r="DI5" t="str">
            <v>S7RSI4.00001.SF.616</v>
          </cell>
          <cell r="DK5">
            <v>2</v>
          </cell>
          <cell r="DL5" t="str">
            <v>Pekao Obligacji Plus</v>
          </cell>
          <cell r="DM5" t="str">
            <v>X</v>
          </cell>
          <cell r="DO5" t="str">
            <v>X</v>
          </cell>
          <cell r="DQ5" t="str">
            <v>X</v>
          </cell>
          <cell r="DV5">
            <v>8</v>
          </cell>
          <cell r="DW5" t="str">
            <v>06</v>
          </cell>
          <cell r="DX5" t="str">
            <v>002</v>
          </cell>
          <cell r="DY5" t="str">
            <v/>
          </cell>
          <cell r="DZ5" t="str">
            <v>028</v>
          </cell>
          <cell r="EB5" t="str">
            <v>029</v>
          </cell>
          <cell r="EG5" t="str">
            <v>Pekao Obligacji Plus - Pekao FIO</v>
          </cell>
          <cell r="EI5" t="str">
            <v>AEI</v>
          </cell>
          <cell r="EJ5" t="str">
            <v>AEI</v>
          </cell>
          <cell r="EK5" t="e">
            <v>#NAME?</v>
          </cell>
          <cell r="EL5" t="e">
            <v>#NAME?</v>
          </cell>
          <cell r="EM5" t="str">
            <v>FIO</v>
          </cell>
          <cell r="EN5" t="b">
            <v>0</v>
          </cell>
          <cell r="EO5" t="str">
            <v>--</v>
          </cell>
          <cell r="EP5" t="str">
            <v>bond</v>
          </cell>
          <cell r="EQ5" t="str">
            <v>PL</v>
          </cell>
          <cell r="ER5" t="str">
            <v>Bond_PLN</v>
          </cell>
          <cell r="ES5" t="str">
            <v>Domestic</v>
          </cell>
          <cell r="ET5">
            <v>286</v>
          </cell>
          <cell r="EU5">
            <v>2</v>
          </cell>
        </row>
        <row r="6">
          <cell r="B6">
            <v>3</v>
          </cell>
          <cell r="C6" t="str">
            <v>Pekao Akcji Polskich - Pekao FIO</v>
          </cell>
          <cell r="D6" t="str">
            <v>3AGGR</v>
          </cell>
          <cell r="E6" t="str">
            <v>Pekao Akcji Polskich</v>
          </cell>
          <cell r="F6" t="str">
            <v>Pekao FIO</v>
          </cell>
          <cell r="G6" t="str">
            <v>Bank Polska Kasa Opieki SA</v>
          </cell>
          <cell r="H6" t="str">
            <v>Marynarska 15 (NewCity)</v>
          </cell>
          <cell r="I6" t="str">
            <v>02 674 Warszawa</v>
          </cell>
          <cell r="J6" t="str">
            <v>108-00-04-838</v>
          </cell>
          <cell r="K6">
            <v>190033</v>
          </cell>
          <cell r="L6">
            <v>0.04</v>
          </cell>
          <cell r="M6">
            <v>0.04</v>
          </cell>
          <cell r="T6" t="str">
            <v>Pekao Polish Equity</v>
          </cell>
          <cell r="U6" t="str">
            <v>Pekao Akcji Polskich</v>
          </cell>
          <cell r="V6">
            <v>35051</v>
          </cell>
          <cell r="W6">
            <v>10</v>
          </cell>
          <cell r="X6">
            <v>3</v>
          </cell>
          <cell r="Y6">
            <v>0.05</v>
          </cell>
          <cell r="Z6">
            <v>10.58</v>
          </cell>
          <cell r="AA6">
            <v>3</v>
          </cell>
          <cell r="AB6">
            <v>1</v>
          </cell>
          <cell r="AC6" t="str">
            <v>Pekao Akcji Polskich</v>
          </cell>
          <cell r="AD6" t="str">
            <v>Pekao AP FIO</v>
          </cell>
          <cell r="AE6" t="str">
            <v>Pekao Otwarty Fundusz Inwestycyjny Agresywnego Inwestowania</v>
          </cell>
          <cell r="AF6" t="str">
            <v>Pekao Akcji Polskich Fundusz Inwestycyjny Otwarty</v>
          </cell>
          <cell r="AG6">
            <v>3</v>
          </cell>
          <cell r="AH6" t="str">
            <v>141289209</v>
          </cell>
          <cell r="AI6" t="str">
            <v>PLPPTFI00089</v>
          </cell>
          <cell r="AJ6" t="str">
            <v>108-00-04-838</v>
          </cell>
          <cell r="AK6" t="str">
            <v>RFi 353</v>
          </cell>
          <cell r="AL6">
            <v>100210188</v>
          </cell>
          <cell r="AO6">
            <v>35051</v>
          </cell>
          <cell r="AP6">
            <v>10</v>
          </cell>
          <cell r="AR6" t="str">
            <v>Uchwała nr 359 (Dz. U. KPW Nr 5)</v>
          </cell>
          <cell r="AS6">
            <v>34985</v>
          </cell>
          <cell r="AT6">
            <v>36257</v>
          </cell>
          <cell r="AU6">
            <v>10</v>
          </cell>
          <cell r="AV6">
            <v>35051</v>
          </cell>
          <cell r="AW6">
            <v>40277</v>
          </cell>
          <cell r="AX6">
            <v>0.05</v>
          </cell>
          <cell r="AY6" t="str">
            <v>X</v>
          </cell>
          <cell r="AZ6">
            <v>0.05</v>
          </cell>
          <cell r="BA6">
            <v>1.4999999999999999E-2</v>
          </cell>
          <cell r="BC6" t="str">
            <v>PLPIOOKEQU01</v>
          </cell>
          <cell r="BD6">
            <v>3</v>
          </cell>
          <cell r="BF6">
            <v>3</v>
          </cell>
          <cell r="BG6">
            <v>2.5</v>
          </cell>
          <cell r="BM6" t="b">
            <v>1</v>
          </cell>
          <cell r="BO6" t="str">
            <v>Pekao Financial Services Sp. z o.o.</v>
          </cell>
          <cell r="BP6">
            <v>1000</v>
          </cell>
          <cell r="BQ6">
            <v>100</v>
          </cell>
          <cell r="BR6">
            <v>0.03</v>
          </cell>
          <cell r="BS6" t="str">
            <v/>
          </cell>
          <cell r="BT6">
            <v>0.03</v>
          </cell>
          <cell r="BV6">
            <v>2.5000000000000001E-2</v>
          </cell>
          <cell r="CA6">
            <v>0.05</v>
          </cell>
          <cell r="CB6" t="str">
            <v>X</v>
          </cell>
          <cell r="CC6">
            <v>0.05</v>
          </cell>
          <cell r="CD6">
            <v>0.05</v>
          </cell>
          <cell r="CE6" t="str">
            <v>Equity fund</v>
          </cell>
          <cell r="CF6" t="str">
            <v>Pekao FIO - Pekao Akcji Polskich</v>
          </cell>
          <cell r="CG6" t="str">
            <v>PL 77 1240 1037 1111 0010 4855 9985</v>
          </cell>
          <cell r="CH6" t="str">
            <v>Podstawowy - Pekao FIO - Pekao Akcji Polskich</v>
          </cell>
          <cell r="CJ6">
            <v>190033</v>
          </cell>
          <cell r="CK6">
            <v>872276</v>
          </cell>
          <cell r="CL6">
            <v>84148</v>
          </cell>
          <cell r="CM6" t="str">
            <v>PIO003</v>
          </cell>
          <cell r="CN6" t="str">
            <v>PIOAIFI</v>
          </cell>
          <cell r="CV6" t="str">
            <v/>
          </cell>
          <cell r="CW6" t="str">
            <v>958418OW01</v>
          </cell>
          <cell r="CY6" t="str">
            <v>Пионер Польских Акций Инвестиционный Открытый Фонд</v>
          </cell>
          <cell r="DB6" t="str">
            <v>Пионер на полските акции Инвестиционен фонд открит</v>
          </cell>
          <cell r="DC6" t="str">
            <v>Pekao Acţiuni Poloneze - Fond de Investiţii Deschis</v>
          </cell>
          <cell r="DD6">
            <v>39149</v>
          </cell>
          <cell r="DE6" t="str">
            <v>FUND3</v>
          </cell>
          <cell r="DF6">
            <v>7</v>
          </cell>
          <cell r="DG6" t="str">
            <v>Pekao Polish Equity - the subfund within Pekao Open-End Investment Fund (Pekao FIO) 
- The Subfund’s assets are invested mostly in equity-like financial instruments. The share of investments other than equity-like financial instruments shall not exceed 20% of the Subfund's assets.</v>
          </cell>
          <cell r="DH6" t="str">
            <v>2594003WULRP9BFO7N16</v>
          </cell>
          <cell r="DI6" t="str">
            <v>S7RSI4.00001.SF.616</v>
          </cell>
          <cell r="DK6">
            <v>3</v>
          </cell>
          <cell r="DL6" t="str">
            <v>Pekao Akcji Polskich</v>
          </cell>
          <cell r="DM6" t="str">
            <v>X</v>
          </cell>
          <cell r="DO6" t="str">
            <v>X</v>
          </cell>
          <cell r="DQ6" t="str">
            <v>X</v>
          </cell>
          <cell r="DV6">
            <v>9</v>
          </cell>
          <cell r="DW6" t="str">
            <v>07</v>
          </cell>
          <cell r="DX6" t="str">
            <v>003</v>
          </cell>
          <cell r="DY6" t="str">
            <v/>
          </cell>
          <cell r="DZ6" t="str">
            <v>038</v>
          </cell>
          <cell r="EB6" t="str">
            <v>039</v>
          </cell>
          <cell r="EG6" t="str">
            <v>Pekao Akcji Polskich - Pekao FIO</v>
          </cell>
          <cell r="EI6" t="str">
            <v>AEI</v>
          </cell>
          <cell r="EJ6" t="str">
            <v>AEI</v>
          </cell>
          <cell r="EK6" t="e">
            <v>#NAME?</v>
          </cell>
          <cell r="EL6" t="e">
            <v>#NAME?</v>
          </cell>
          <cell r="EM6" t="str">
            <v>FIO</v>
          </cell>
          <cell r="EN6" t="b">
            <v>0</v>
          </cell>
          <cell r="EO6" t="str">
            <v>--</v>
          </cell>
          <cell r="EP6" t="str">
            <v>equity</v>
          </cell>
          <cell r="EQ6" t="str">
            <v>PL</v>
          </cell>
          <cell r="ER6" t="str">
            <v>Equity</v>
          </cell>
          <cell r="ES6" t="str">
            <v>Domestic</v>
          </cell>
          <cell r="ET6">
            <v>273</v>
          </cell>
          <cell r="EU6">
            <v>3</v>
          </cell>
        </row>
        <row r="7">
          <cell r="B7">
            <v>4</v>
          </cell>
          <cell r="C7" t="str">
            <v>Pioneer Sektora Usług Fundusz Inwestycyjny Otwarty [PRZEJĘTY]</v>
          </cell>
          <cell r="D7" t="str">
            <v>4SERV</v>
          </cell>
          <cell r="G7" t="str">
            <v>Bank Polska Kasa Opieki SA</v>
          </cell>
          <cell r="H7" t="str">
            <v>Marynarska 15 (NewCity)</v>
          </cell>
          <cell r="I7" t="str">
            <v>02 674 Warszawa</v>
          </cell>
          <cell r="J7" t="str">
            <v>525-21-20-025</v>
          </cell>
          <cell r="K7" t="e">
            <v>#N/A</v>
          </cell>
          <cell r="L7">
            <v>0.04</v>
          </cell>
          <cell r="M7">
            <v>0.04</v>
          </cell>
          <cell r="T7" t="str">
            <v>Pioneer Service Sector Investment Fund</v>
          </cell>
          <cell r="U7" t="str">
            <v>Pioneer Sektora Usług</v>
          </cell>
          <cell r="V7">
            <v>35639</v>
          </cell>
          <cell r="W7">
            <v>10</v>
          </cell>
          <cell r="X7" t="str">
            <v/>
          </cell>
          <cell r="Y7" t="str">
            <v/>
          </cell>
          <cell r="Z7">
            <v>10.47</v>
          </cell>
          <cell r="AA7">
            <v>4</v>
          </cell>
          <cell r="AB7">
            <v>1</v>
          </cell>
          <cell r="AC7" t="str">
            <v>Pioneer Sektora Usług Fundusz Inwestycyjny Otwarty [PRZEJĘTY]</v>
          </cell>
          <cell r="AD7" t="str">
            <v>Pioneer SUsł FIO</v>
          </cell>
          <cell r="AE7" t="str">
            <v>Pioneer Otwarty Fundusz Inwestycyjny Sektora Usług</v>
          </cell>
          <cell r="AF7" t="str">
            <v>Pioneer Sektora Usług Fundusz Inwestycyjny Otwarty</v>
          </cell>
          <cell r="AG7">
            <v>3</v>
          </cell>
          <cell r="AH7" t="str">
            <v>014845376</v>
          </cell>
          <cell r="AJ7" t="str">
            <v>525-21-20-025</v>
          </cell>
          <cell r="AK7" t="str">
            <v>RFi 09</v>
          </cell>
          <cell r="AL7">
            <v>100214892</v>
          </cell>
          <cell r="AO7">
            <v>35639</v>
          </cell>
          <cell r="AP7">
            <v>9.98</v>
          </cell>
          <cell r="AR7" t="str">
            <v>Uchwała nr 319 (Dz. U. KPW Nr 5)</v>
          </cell>
          <cell r="AS7">
            <v>35600</v>
          </cell>
          <cell r="AT7">
            <v>36257</v>
          </cell>
          <cell r="AU7">
            <v>9.98</v>
          </cell>
          <cell r="AV7">
            <v>35640</v>
          </cell>
          <cell r="AW7">
            <v>36257</v>
          </cell>
          <cell r="AX7" t="str">
            <v/>
          </cell>
          <cell r="AY7" t="str">
            <v/>
          </cell>
          <cell r="AZ7" t="str">
            <v/>
          </cell>
          <cell r="BA7" t="str">
            <v/>
          </cell>
          <cell r="BB7" t="str">
            <v>Paweł Wilkowiecki, Piotr Rzeźniczak*</v>
          </cell>
          <cell r="BC7" t="str">
            <v>PLPIOPLSECT1</v>
          </cell>
          <cell r="BD7" t="str">
            <v/>
          </cell>
          <cell r="BF7" t="str">
            <v/>
          </cell>
          <cell r="BG7" t="str">
            <v/>
          </cell>
          <cell r="BM7" t="b">
            <v>0</v>
          </cell>
          <cell r="BN7">
            <v>38161</v>
          </cell>
          <cell r="BO7" t="str">
            <v>Pekao Financial Services Sp. z o.o.</v>
          </cell>
          <cell r="BP7" t="e">
            <v>#N/A</v>
          </cell>
          <cell r="BQ7" t="e">
            <v>#N/A</v>
          </cell>
          <cell r="BR7" t="e">
            <v>#N/A</v>
          </cell>
          <cell r="BS7" t="e">
            <v>#N/A</v>
          </cell>
          <cell r="BT7" t="e">
            <v>#N/A</v>
          </cell>
          <cell r="BV7" t="e">
            <v>#N/A</v>
          </cell>
          <cell r="CA7" t="e">
            <v>#N/A</v>
          </cell>
          <cell r="CB7" t="e">
            <v>#N/A</v>
          </cell>
          <cell r="CC7" t="e">
            <v>#N/A</v>
          </cell>
          <cell r="CD7" t="e">
            <v>#N/A</v>
          </cell>
          <cell r="CE7" t="str">
            <v>Service Sektor fund</v>
          </cell>
          <cell r="CF7" t="str">
            <v>Pioneer Sektora Usług FIO</v>
          </cell>
          <cell r="CG7" t="str">
            <v>PL64124000013190046111170301</v>
          </cell>
          <cell r="CH7" t="str">
            <v>Podstawowy - Pioneer Sektora Usług FIO</v>
          </cell>
          <cell r="CJ7">
            <v>0</v>
          </cell>
          <cell r="CL7">
            <v>84148</v>
          </cell>
          <cell r="CM7" t="str">
            <v>PIO004</v>
          </cell>
          <cell r="CN7" t="str">
            <v>PIOSUFI</v>
          </cell>
          <cell r="CR7" t="str">
            <v>przejęty</v>
          </cell>
          <cell r="CS7">
            <v>38156</v>
          </cell>
          <cell r="CT7" t="str">
            <v>02AKCJI</v>
          </cell>
          <cell r="CU7">
            <v>38157</v>
          </cell>
          <cell r="CV7">
            <v>38161</v>
          </cell>
          <cell r="DD7" t="e">
            <v>#N/A</v>
          </cell>
          <cell r="DE7" t="str">
            <v>NONE4</v>
          </cell>
          <cell r="DF7">
            <v>8</v>
          </cell>
          <cell r="DG7" t="e">
            <v>#N/A</v>
          </cell>
          <cell r="DK7" t="str">
            <v/>
          </cell>
          <cell r="DL7" t="str">
            <v/>
          </cell>
          <cell r="DO7" t="str">
            <v>X</v>
          </cell>
          <cell r="DQ7" t="str">
            <v>X</v>
          </cell>
          <cell r="DV7">
            <v>10</v>
          </cell>
          <cell r="DW7" t="str">
            <v>08</v>
          </cell>
          <cell r="DX7" t="str">
            <v>004</v>
          </cell>
          <cell r="DY7" t="str">
            <v/>
          </cell>
          <cell r="DZ7" t="str">
            <v>048</v>
          </cell>
          <cell r="EB7" t="str">
            <v>049</v>
          </cell>
          <cell r="EG7" t="str">
            <v>Pioneer Sektora Usług Fundusz Inwestycyjny Otwarty</v>
          </cell>
          <cell r="EI7" t="str">
            <v>AEI</v>
          </cell>
          <cell r="EJ7" t="str">
            <v>AEI</v>
          </cell>
          <cell r="EK7" t="str">
            <v/>
          </cell>
          <cell r="EL7" t="str">
            <v/>
          </cell>
          <cell r="EM7" t="str">
            <v>FIO</v>
          </cell>
          <cell r="EN7" t="b">
            <v>0</v>
          </cell>
          <cell r="EO7" t="str">
            <v>--</v>
          </cell>
          <cell r="EP7" t="str">
            <v/>
          </cell>
          <cell r="EQ7" t="str">
            <v/>
          </cell>
          <cell r="ER7" t="str">
            <v/>
          </cell>
          <cell r="ES7" t="str">
            <v/>
          </cell>
          <cell r="ET7">
            <v>4</v>
          </cell>
          <cell r="EU7">
            <v>4</v>
          </cell>
        </row>
        <row r="8">
          <cell r="B8">
            <v>5</v>
          </cell>
          <cell r="C8" t="str">
            <v>Pekao Akcji Amerykańskich - Pekao Walutowy FIO</v>
          </cell>
          <cell r="D8" t="str">
            <v>5AMER</v>
          </cell>
          <cell r="E8" t="str">
            <v>Pekao Akcji Amerykańskich</v>
          </cell>
          <cell r="F8" t="str">
            <v>Pekao Walutowy FIO</v>
          </cell>
          <cell r="G8" t="str">
            <v>Bank Polska Kasa Opieki SA</v>
          </cell>
          <cell r="H8" t="str">
            <v>Marynarska 15 (NewCity)</v>
          </cell>
          <cell r="I8" t="str">
            <v>02 674 Warszawa</v>
          </cell>
          <cell r="J8" t="str">
            <v>108-00-18-036</v>
          </cell>
          <cell r="K8">
            <v>190244</v>
          </cell>
          <cell r="L8">
            <v>0.04</v>
          </cell>
          <cell r="M8">
            <v>0.04</v>
          </cell>
          <cell r="T8" t="str">
            <v>Pekao American Equity</v>
          </cell>
          <cell r="U8" t="str">
            <v>Pekao Akcji Amerykań.</v>
          </cell>
          <cell r="V8">
            <v>36685</v>
          </cell>
          <cell r="W8">
            <v>100</v>
          </cell>
          <cell r="X8">
            <v>4</v>
          </cell>
          <cell r="Y8">
            <v>0.05</v>
          </cell>
          <cell r="Z8">
            <v>104.71</v>
          </cell>
          <cell r="AA8">
            <v>5</v>
          </cell>
          <cell r="AB8">
            <v>1</v>
          </cell>
          <cell r="AC8" t="str">
            <v>Pekao Akcji Amerykańskich</v>
          </cell>
          <cell r="AD8" t="str">
            <v>Pekao Aamer</v>
          </cell>
          <cell r="AE8" t="str">
            <v>Pekao Otwarty Fundusz Inwestycyjny Akcji Amerykańskich "Fundusz Amerykański"</v>
          </cell>
          <cell r="AF8" t="str">
            <v>Pekao Akcji Amerykańskich Fundusz Inwestycyjny Otwarty</v>
          </cell>
          <cell r="AG8">
            <v>3</v>
          </cell>
          <cell r="AH8" t="str">
            <v>147323338</v>
          </cell>
          <cell r="AI8" t="str">
            <v>PLPPTFI00121</v>
          </cell>
          <cell r="AJ8" t="str">
            <v>108-00-18-036</v>
          </cell>
          <cell r="AK8" t="str">
            <v>RFi 994</v>
          </cell>
          <cell r="AM8">
            <v>16.87</v>
          </cell>
          <cell r="AN8">
            <v>37904</v>
          </cell>
          <cell r="AO8">
            <v>36685</v>
          </cell>
          <cell r="AP8">
            <v>100</v>
          </cell>
          <cell r="AR8" t="str">
            <v>DFN1-409/1-33/00</v>
          </cell>
          <cell r="AS8">
            <v>36657</v>
          </cell>
          <cell r="AT8">
            <v>36675</v>
          </cell>
          <cell r="AU8">
            <v>100</v>
          </cell>
          <cell r="AV8">
            <v>36685</v>
          </cell>
          <cell r="AW8">
            <v>36685</v>
          </cell>
          <cell r="AX8">
            <v>0.05</v>
          </cell>
          <cell r="AY8" t="str">
            <v>X</v>
          </cell>
          <cell r="AZ8">
            <v>0.05</v>
          </cell>
          <cell r="BA8">
            <v>1.4999999999999999E-2</v>
          </cell>
          <cell r="BC8" t="str">
            <v>PLPIOUSEQTY1</v>
          </cell>
          <cell r="BD8">
            <v>3</v>
          </cell>
          <cell r="BF8">
            <v>3</v>
          </cell>
          <cell r="BG8">
            <v>2.5</v>
          </cell>
          <cell r="BM8" t="b">
            <v>1</v>
          </cell>
          <cell r="BO8" t="str">
            <v>Pekao Financial Services Sp. z o.o.</v>
          </cell>
          <cell r="BP8">
            <v>1000</v>
          </cell>
          <cell r="BQ8">
            <v>500</v>
          </cell>
          <cell r="BR8">
            <v>0.03</v>
          </cell>
          <cell r="BS8" t="str">
            <v/>
          </cell>
          <cell r="BT8">
            <v>0.03</v>
          </cell>
          <cell r="BV8">
            <v>2.5000000000000001E-2</v>
          </cell>
          <cell r="CA8">
            <v>0.05</v>
          </cell>
          <cell r="CB8" t="str">
            <v>X</v>
          </cell>
          <cell r="CC8">
            <v>0.05</v>
          </cell>
          <cell r="CD8">
            <v>0.05</v>
          </cell>
          <cell r="CE8" t="str">
            <v>American equity fund</v>
          </cell>
          <cell r="CF8" t="str">
            <v>Pekao W FIO - Pekao Akcji Amerykańskich</v>
          </cell>
          <cell r="CG8" t="str">
            <v>PL 24 1240 1037 1111 0010 4856 0066</v>
          </cell>
          <cell r="CH8" t="str">
            <v>Podstawowy - Pekao W FIO - Pekao Akcji Amerykańskich</v>
          </cell>
          <cell r="CJ8">
            <v>190244</v>
          </cell>
          <cell r="CK8">
            <v>20501817</v>
          </cell>
          <cell r="CL8">
            <v>28960</v>
          </cell>
          <cell r="CM8" t="str">
            <v>PIO005</v>
          </cell>
          <cell r="CN8" t="str">
            <v>PIOAAFI</v>
          </cell>
          <cell r="CO8" t="str">
            <v>PIOAAFU</v>
          </cell>
          <cell r="CP8" t="str">
            <v>POLAMER</v>
          </cell>
          <cell r="CV8" t="str">
            <v/>
          </cell>
          <cell r="CX8">
            <v>137603</v>
          </cell>
          <cell r="DD8">
            <v>36675</v>
          </cell>
          <cell r="DE8" t="str">
            <v>FUND5</v>
          </cell>
          <cell r="DF8">
            <v>9</v>
          </cell>
          <cell r="DG8" t="str">
            <v xml:space="preserve">Pekao American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American companies. To ensure adequate liquidity up to 20% of the sub-fund’s assets may be invested in government bonds, money market instruments and bank deposits.
</v>
          </cell>
          <cell r="DH8" t="str">
            <v>259400UVA20TC1W4FL40</v>
          </cell>
          <cell r="DI8" t="str">
            <v>S7RSI4.00004.SF.616</v>
          </cell>
          <cell r="DK8">
            <v>4</v>
          </cell>
          <cell r="DL8" t="str">
            <v>Pekao Akcji Amerykańskich</v>
          </cell>
          <cell r="DM8" t="str">
            <v>X</v>
          </cell>
          <cell r="DO8" t="str">
            <v>X</v>
          </cell>
          <cell r="DQ8" t="str">
            <v>X</v>
          </cell>
          <cell r="DV8">
            <v>11</v>
          </cell>
          <cell r="DW8" t="str">
            <v>09</v>
          </cell>
          <cell r="DX8" t="str">
            <v>005</v>
          </cell>
          <cell r="DY8" t="str">
            <v/>
          </cell>
          <cell r="DZ8" t="str">
            <v>035</v>
          </cell>
          <cell r="EB8" t="str">
            <v>045</v>
          </cell>
          <cell r="EG8" t="str">
            <v>Pekao Akcji Amerykańskich - Pekao Walutowy FIO</v>
          </cell>
          <cell r="EI8" t="str">
            <v>AEI</v>
          </cell>
          <cell r="EJ8" t="str">
            <v>AEI</v>
          </cell>
          <cell r="EK8" t="e">
            <v>#NAME?</v>
          </cell>
          <cell r="EL8" t="e">
            <v>#NAME?</v>
          </cell>
          <cell r="EM8" t="str">
            <v>FIO</v>
          </cell>
          <cell r="EN8" t="b">
            <v>0</v>
          </cell>
          <cell r="EO8" t="str">
            <v>--</v>
          </cell>
          <cell r="EP8" t="str">
            <v>equity</v>
          </cell>
          <cell r="EQ8" t="str">
            <v>US</v>
          </cell>
          <cell r="ER8" t="str">
            <v>Equity</v>
          </cell>
          <cell r="ES8" t="str">
            <v>North_America</v>
          </cell>
          <cell r="ET8">
            <v>270</v>
          </cell>
          <cell r="EU8">
            <v>1663</v>
          </cell>
        </row>
        <row r="9">
          <cell r="B9">
            <v>6</v>
          </cell>
          <cell r="C9" t="str">
            <v>Pekao Stabilnego Wzrostu - Pekao FIO</v>
          </cell>
          <cell r="D9" t="str">
            <v>01ZROW</v>
          </cell>
          <cell r="E9" t="str">
            <v>Pekao Stabilnego Wzrostu</v>
          </cell>
          <cell r="F9" t="str">
            <v>Pekao FIO</v>
          </cell>
          <cell r="G9" t="str">
            <v>Bank Polska Kasa Opieki SA</v>
          </cell>
          <cell r="H9" t="str">
            <v>Marynarska 15 (NewCity)</v>
          </cell>
          <cell r="I9" t="str">
            <v>02 674 Warszawa</v>
          </cell>
          <cell r="J9" t="str">
            <v>108-00-04-838</v>
          </cell>
          <cell r="K9">
            <v>190219</v>
          </cell>
          <cell r="L9">
            <v>3.7499999999999999E-2</v>
          </cell>
          <cell r="M9">
            <v>3.7499999999999999E-2</v>
          </cell>
          <cell r="T9" t="str">
            <v>Pekao Stable Growth</v>
          </cell>
          <cell r="U9" t="str">
            <v>Pekao Stabilnego Wzrostu</v>
          </cell>
          <cell r="V9">
            <v>35324</v>
          </cell>
          <cell r="W9">
            <v>100</v>
          </cell>
          <cell r="X9">
            <v>5</v>
          </cell>
          <cell r="Y9">
            <v>3.2500000000000001E-2</v>
          </cell>
          <cell r="Z9">
            <v>100</v>
          </cell>
          <cell r="AA9">
            <v>1</v>
          </cell>
          <cell r="AB9">
            <v>1</v>
          </cell>
          <cell r="AC9" t="str">
            <v>Pekao Stabilnego Wzrostu</v>
          </cell>
          <cell r="AD9" t="str">
            <v>Pekao StabW FIO</v>
          </cell>
          <cell r="AE9" t="str">
            <v>EuroFundusz Zrównoważony Otwarty Fundusz Inwestycyjny</v>
          </cell>
          <cell r="AF9" t="str">
            <v>Pekao Stabilnego Wzrostu Fundusz Inwestycyjny Otwarty</v>
          </cell>
          <cell r="AG9">
            <v>3</v>
          </cell>
          <cell r="AH9" t="str">
            <v>141289209</v>
          </cell>
          <cell r="AI9" t="str">
            <v>PLPPTFI00071</v>
          </cell>
          <cell r="AJ9" t="str">
            <v>108-00-04-838</v>
          </cell>
          <cell r="AK9" t="str">
            <v>RFi 353</v>
          </cell>
          <cell r="AL9">
            <v>100214893</v>
          </cell>
          <cell r="AO9">
            <v>35324</v>
          </cell>
          <cell r="AP9">
            <v>100.11</v>
          </cell>
          <cell r="AR9" t="str">
            <v>KPW-4077-1/96-4814</v>
          </cell>
          <cell r="AS9">
            <v>35194</v>
          </cell>
          <cell r="AT9">
            <v>36577</v>
          </cell>
          <cell r="AU9">
            <v>100.11</v>
          </cell>
          <cell r="AV9">
            <v>35324</v>
          </cell>
          <cell r="AW9">
            <v>40277</v>
          </cell>
          <cell r="AX9">
            <v>3.2500000000000001E-2</v>
          </cell>
          <cell r="AY9" t="str">
            <v>X</v>
          </cell>
          <cell r="AZ9" t="str">
            <v>X</v>
          </cell>
          <cell r="BA9">
            <v>1.4999999999999999E-2</v>
          </cell>
          <cell r="BB9" t="str">
            <v>Mariusz Adamiak, Ryszard Trepczyński*, Witold Chuść*</v>
          </cell>
          <cell r="BC9" t="str">
            <v>PLPIOPLBAL02</v>
          </cell>
          <cell r="BD9">
            <v>2.5</v>
          </cell>
          <cell r="BF9">
            <v>2</v>
          </cell>
          <cell r="BG9">
            <v>2.5</v>
          </cell>
          <cell r="BM9" t="b">
            <v>1</v>
          </cell>
          <cell r="BO9" t="str">
            <v>Pekao Financial Services Sp. z o.o.</v>
          </cell>
          <cell r="BP9">
            <v>1000</v>
          </cell>
          <cell r="BQ9">
            <v>100</v>
          </cell>
          <cell r="BR9">
            <v>0.03</v>
          </cell>
          <cell r="BS9" t="str">
            <v/>
          </cell>
          <cell r="BT9">
            <v>0.02</v>
          </cell>
          <cell r="BV9">
            <v>2.5000000000000001E-2</v>
          </cell>
          <cell r="CA9">
            <v>3.2500000000000001E-2</v>
          </cell>
          <cell r="CB9" t="str">
            <v>X</v>
          </cell>
          <cell r="CC9">
            <v>3.2500000000000001E-2</v>
          </cell>
          <cell r="CD9">
            <v>3.2500000000000001E-2</v>
          </cell>
          <cell r="CE9" t="str">
            <v>Balanced fund</v>
          </cell>
          <cell r="CF9" t="str">
            <v>Pekao FIO - Pekao Stabilnego Wzrostu</v>
          </cell>
          <cell r="CG9" t="str">
            <v>PL 22 1240 1037 1111 0010 4855 8744</v>
          </cell>
          <cell r="CH9" t="str">
            <v>Podstawowy - Pekao FIO - Pekao Stabilnego Wzrostu</v>
          </cell>
          <cell r="CJ9">
            <v>190219</v>
          </cell>
          <cell r="CK9">
            <v>873231</v>
          </cell>
          <cell r="CL9">
            <v>84148</v>
          </cell>
          <cell r="CM9" t="str">
            <v>PIO006</v>
          </cell>
          <cell r="CN9" t="str">
            <v>PIOSWFI</v>
          </cell>
          <cell r="CV9" t="str">
            <v/>
          </cell>
          <cell r="CW9" t="str">
            <v>958479OW01</v>
          </cell>
          <cell r="CY9" t="str">
            <v>Пионер Стабильного Роста Инвестиционный Открытый Фонд</v>
          </cell>
          <cell r="DB9" t="str">
            <v>Пионер на уравновесено нарастване Инвестиционен фонд открит</v>
          </cell>
          <cell r="DC9" t="str">
            <v>Pekao Creştere Stabilă - Fond de Investiţii Deschis</v>
          </cell>
          <cell r="DD9">
            <v>39149</v>
          </cell>
          <cell r="DE9" t="str">
            <v>EURO01</v>
          </cell>
          <cell r="DF9">
            <v>1</v>
          </cell>
          <cell r="DG9" t="str">
            <v xml:space="preserve">Pekao Stable Growth - the subfund within Pekao Open-End Investment Fund (Pekao FIO) 
- The Subfund’s assets are invested mostly in debt securities, money market instruments and bank deposits. Investments in equity-like financial instruments shall not exceed 40% of the Subfund’s assets. The total value of investments other than those referred to above shall not exceed 10% of the Subfund’s assets.  </v>
          </cell>
          <cell r="DH9" t="str">
            <v>259400HV55WIS86B7960</v>
          </cell>
          <cell r="DI9" t="str">
            <v>S7RSI4.00001.SF.616</v>
          </cell>
          <cell r="DK9">
            <v>5</v>
          </cell>
          <cell r="DL9" t="str">
            <v>Pekao Stabilnego Wzrostu</v>
          </cell>
          <cell r="DM9" t="str">
            <v>X</v>
          </cell>
          <cell r="DO9" t="str">
            <v>X</v>
          </cell>
          <cell r="DQ9" t="str">
            <v>X</v>
          </cell>
          <cell r="DV9">
            <v>3</v>
          </cell>
          <cell r="DW9" t="str">
            <v>01</v>
          </cell>
          <cell r="DX9" t="str">
            <v>011</v>
          </cell>
          <cell r="DY9" t="str">
            <v>012</v>
          </cell>
          <cell r="DZ9" t="str">
            <v>013</v>
          </cell>
          <cell r="EB9" t="str">
            <v>014</v>
          </cell>
          <cell r="EG9" t="str">
            <v>Pekao Stabilnego Wzrostu - Pekao FIO</v>
          </cell>
          <cell r="EI9" t="str">
            <v>AEI</v>
          </cell>
          <cell r="EJ9" t="str">
            <v>AEI</v>
          </cell>
          <cell r="EK9" t="e">
            <v>#NAME?</v>
          </cell>
          <cell r="EL9" t="e">
            <v>#NAME?</v>
          </cell>
          <cell r="EM9" t="str">
            <v>FIO</v>
          </cell>
          <cell r="EN9" t="b">
            <v>0</v>
          </cell>
          <cell r="EO9" t="str">
            <v>--</v>
          </cell>
          <cell r="EP9" t="str">
            <v>balanced</v>
          </cell>
          <cell r="EQ9" t="str">
            <v>PL</v>
          </cell>
          <cell r="ER9" t="str">
            <v>Mixed_stable_growth</v>
          </cell>
          <cell r="ES9" t="str">
            <v>Domestic</v>
          </cell>
          <cell r="ET9">
            <v>291</v>
          </cell>
          <cell r="EU9">
            <v>8</v>
          </cell>
        </row>
        <row r="10">
          <cell r="B10">
            <v>7</v>
          </cell>
          <cell r="C10" t="str">
            <v>Pioneer Akcji Fundusz Inwestycyjny Otwarty [PRZEJĘTY]</v>
          </cell>
          <cell r="D10" t="str">
            <v>02AKCJI</v>
          </cell>
          <cell r="G10" t="str">
            <v>Bank Polska Kasa Opieki SA</v>
          </cell>
          <cell r="H10" t="str">
            <v>Marynarska 15 (NewCity)</v>
          </cell>
          <cell r="I10" t="str">
            <v>02 674 Warszawa</v>
          </cell>
          <cell r="J10" t="str">
            <v xml:space="preserve">521-31-72-561 </v>
          </cell>
          <cell r="K10" t="e">
            <v>#N/A</v>
          </cell>
          <cell r="L10">
            <v>3.7499999999999999E-2</v>
          </cell>
          <cell r="M10">
            <v>3.7499999999999999E-2</v>
          </cell>
          <cell r="T10" t="str">
            <v>Pioneer Equity Investment Fund</v>
          </cell>
          <cell r="U10" t="str">
            <v>Pioneer Akcji</v>
          </cell>
          <cell r="V10">
            <v>35534</v>
          </cell>
          <cell r="W10">
            <v>100</v>
          </cell>
          <cell r="X10" t="str">
            <v/>
          </cell>
          <cell r="Y10" t="str">
            <v/>
          </cell>
          <cell r="Z10">
            <v>100</v>
          </cell>
          <cell r="AA10">
            <v>2</v>
          </cell>
          <cell r="AB10">
            <v>1</v>
          </cell>
          <cell r="AC10" t="str">
            <v>Pioneer Akcji Fundusz Inwestycyjny Otwarty [PRZEJĘTY]</v>
          </cell>
          <cell r="AD10" t="str">
            <v>Pioneer Akc FIO</v>
          </cell>
          <cell r="AE10" t="str">
            <v>EuroFundusz Akcji Otwarty Fundusz Inwestycyjny</v>
          </cell>
          <cell r="AF10" t="str">
            <v>Pioneer Akcji Fundusz Inwestycyjny Otwarty</v>
          </cell>
          <cell r="AG10">
            <v>3</v>
          </cell>
          <cell r="AH10" t="str">
            <v>016224738</v>
          </cell>
          <cell r="AI10" t="str">
            <v>PLPPTFI00097</v>
          </cell>
          <cell r="AJ10" t="str">
            <v xml:space="preserve">521-31-72-561 </v>
          </cell>
          <cell r="AK10" t="str">
            <v>RFi 59</v>
          </cell>
          <cell r="AL10">
            <v>100214890</v>
          </cell>
          <cell r="AO10">
            <v>35534</v>
          </cell>
          <cell r="AP10">
            <v>100</v>
          </cell>
          <cell r="AR10" t="str">
            <v>KPW-4077-4/97-1670</v>
          </cell>
          <cell r="AS10">
            <v>35467</v>
          </cell>
          <cell r="AT10">
            <v>36577</v>
          </cell>
          <cell r="AU10">
            <v>100</v>
          </cell>
          <cell r="AV10">
            <v>35536</v>
          </cell>
          <cell r="AX10" t="str">
            <v/>
          </cell>
          <cell r="AY10" t="str">
            <v/>
          </cell>
          <cell r="AZ10" t="str">
            <v/>
          </cell>
          <cell r="BA10" t="str">
            <v/>
          </cell>
          <cell r="BB10" t="str">
            <v>Paweł Wilkowiecki, Piotr Rzeźniczak*</v>
          </cell>
          <cell r="BC10" t="str">
            <v>PLPIOOKEQU02</v>
          </cell>
          <cell r="BD10" t="str">
            <v/>
          </cell>
          <cell r="BF10" t="str">
            <v/>
          </cell>
          <cell r="BG10" t="str">
            <v/>
          </cell>
          <cell r="BM10" t="b">
            <v>0</v>
          </cell>
          <cell r="BN10">
            <v>38350</v>
          </cell>
          <cell r="BO10" t="str">
            <v>Pekao Financial Services Sp. z o.o.</v>
          </cell>
          <cell r="BP10" t="e">
            <v>#N/A</v>
          </cell>
          <cell r="BQ10" t="e">
            <v>#N/A</v>
          </cell>
          <cell r="BR10" t="e">
            <v>#N/A</v>
          </cell>
          <cell r="BS10" t="e">
            <v>#N/A</v>
          </cell>
          <cell r="BT10" t="e">
            <v>#N/A</v>
          </cell>
          <cell r="BV10" t="e">
            <v>#N/A</v>
          </cell>
          <cell r="CA10" t="e">
            <v>#N/A</v>
          </cell>
          <cell r="CB10" t="e">
            <v>#N/A</v>
          </cell>
          <cell r="CC10" t="e">
            <v>#N/A</v>
          </cell>
          <cell r="CD10" t="e">
            <v>#N/A</v>
          </cell>
          <cell r="CE10" t="str">
            <v>Equity fund</v>
          </cell>
          <cell r="CF10" t="str">
            <v>Pioneer Akcji FIO</v>
          </cell>
          <cell r="CG10" t="str">
            <v>PL95124000013190235111170301</v>
          </cell>
          <cell r="CH10" t="str">
            <v>Podstawowy - Pioneer Akcji FIO</v>
          </cell>
          <cell r="CJ10">
            <v>190235</v>
          </cell>
          <cell r="CL10">
            <v>84148</v>
          </cell>
          <cell r="CM10" t="str">
            <v>PIO007</v>
          </cell>
          <cell r="CN10" t="str">
            <v>PIOAFIO</v>
          </cell>
          <cell r="CR10" t="str">
            <v>przejęty</v>
          </cell>
          <cell r="CS10">
            <v>38338</v>
          </cell>
          <cell r="CT10" t="str">
            <v>3AGGR</v>
          </cell>
          <cell r="CU10">
            <v>38339</v>
          </cell>
          <cell r="CV10">
            <v>38350</v>
          </cell>
          <cell r="DD10" t="e">
            <v>#N/A</v>
          </cell>
          <cell r="DE10" t="str">
            <v>NONE3</v>
          </cell>
          <cell r="DF10">
            <v>2</v>
          </cell>
          <cell r="DG10" t="e">
            <v>#N/A</v>
          </cell>
          <cell r="DK10" t="str">
            <v/>
          </cell>
          <cell r="DL10" t="str">
            <v/>
          </cell>
          <cell r="DO10" t="str">
            <v/>
          </cell>
          <cell r="DQ10" t="str">
            <v>X</v>
          </cell>
          <cell r="DV10">
            <v>4</v>
          </cell>
          <cell r="DW10" t="str">
            <v>02</v>
          </cell>
          <cell r="DX10" t="str">
            <v>021</v>
          </cell>
          <cell r="DY10" t="str">
            <v>022</v>
          </cell>
          <cell r="DZ10" t="str">
            <v/>
          </cell>
          <cell r="EB10" t="str">
            <v>024</v>
          </cell>
          <cell r="EG10" t="str">
            <v>Pioneer Akcji Fundusz Inwestycyjny Otwarty</v>
          </cell>
          <cell r="EI10" t="str">
            <v>AI</v>
          </cell>
          <cell r="EJ10" t="str">
            <v>AI</v>
          </cell>
          <cell r="EK10" t="str">
            <v/>
          </cell>
          <cell r="EL10" t="str">
            <v/>
          </cell>
          <cell r="EM10" t="str">
            <v>FIO</v>
          </cell>
          <cell r="EN10" t="b">
            <v>0</v>
          </cell>
          <cell r="EO10" t="str">
            <v>--</v>
          </cell>
          <cell r="EP10" t="str">
            <v/>
          </cell>
          <cell r="EQ10" t="str">
            <v/>
          </cell>
          <cell r="ER10" t="str">
            <v/>
          </cell>
          <cell r="ES10" t="str">
            <v/>
          </cell>
          <cell r="ET10">
            <v>9</v>
          </cell>
          <cell r="EU10">
            <v>9</v>
          </cell>
        </row>
        <row r="11">
          <cell r="B11">
            <v>8</v>
          </cell>
          <cell r="C11" t="str">
            <v>Pekao FIO - Pioneer Obligacji [PRZEJĘTY]</v>
          </cell>
          <cell r="D11" t="str">
            <v>03OBLIG</v>
          </cell>
          <cell r="E11" t="str">
            <v>Pioneer Obligacji</v>
          </cell>
          <cell r="F11" t="str">
            <v>Pekao FIO</v>
          </cell>
          <cell r="G11" t="str">
            <v>Bank Polska Kasa Opieki SA</v>
          </cell>
          <cell r="H11" t="str">
            <v>Marynarska 15 (NewCity)</v>
          </cell>
          <cell r="I11" t="str">
            <v>02 674 Warszawa</v>
          </cell>
          <cell r="J11" t="str">
            <v>108-00-04-838</v>
          </cell>
          <cell r="K11">
            <v>192659</v>
          </cell>
          <cell r="L11">
            <v>0.02</v>
          </cell>
          <cell r="M11">
            <v>0.02</v>
          </cell>
          <cell r="T11" t="str">
            <v>Pioneer Bond (subfund of: Pioneer Open-End Investment Fund (OIF))</v>
          </cell>
          <cell r="U11" t="str">
            <v>Pioneer Obligacji</v>
          </cell>
          <cell r="V11">
            <v>35667</v>
          </cell>
          <cell r="W11">
            <v>100</v>
          </cell>
          <cell r="X11" t="str">
            <v/>
          </cell>
          <cell r="Y11" t="e">
            <v>#REF!</v>
          </cell>
          <cell r="Z11">
            <v>100</v>
          </cell>
          <cell r="AA11">
            <v>3</v>
          </cell>
          <cell r="AB11">
            <v>1</v>
          </cell>
          <cell r="AC11" t="str">
            <v>Pioneer Obligacji - subf</v>
          </cell>
          <cell r="AD11" t="str">
            <v>Pioneer Obl FIO</v>
          </cell>
          <cell r="AE11" t="str">
            <v>EuroFundusz Obligacji Otwarty Fundusz Inwestycyjny</v>
          </cell>
          <cell r="AF11" t="str">
            <v>Pioneer Obligacji Fundusz Inwestycyjny Otwarty</v>
          </cell>
          <cell r="AG11">
            <v>4</v>
          </cell>
          <cell r="AH11" t="str">
            <v>141289209</v>
          </cell>
          <cell r="AI11" t="str">
            <v>PLPPTFI00048</v>
          </cell>
          <cell r="AJ11" t="str">
            <v>108-00-04-838</v>
          </cell>
          <cell r="AK11" t="str">
            <v>RFi 353</v>
          </cell>
          <cell r="AL11">
            <v>100240349</v>
          </cell>
          <cell r="AO11">
            <v>35667</v>
          </cell>
          <cell r="AP11">
            <v>100.06</v>
          </cell>
          <cell r="AR11" t="str">
            <v>RM1-4077-12/97-6076</v>
          </cell>
          <cell r="AS11">
            <v>35621</v>
          </cell>
          <cell r="AT11">
            <v>36577</v>
          </cell>
          <cell r="AU11">
            <v>100.06</v>
          </cell>
          <cell r="AV11">
            <v>35667</v>
          </cell>
          <cell r="AX11" t="e">
            <v>#REF!</v>
          </cell>
          <cell r="AY11" t="e">
            <v>#REF!</v>
          </cell>
          <cell r="AZ11" t="e">
            <v>#REF!</v>
          </cell>
          <cell r="BA11" t="e">
            <v>#REF!</v>
          </cell>
          <cell r="BB11" t="str">
            <v>Cezary Iwański, Ryszard Trepczyński*, Witold Chuść*</v>
          </cell>
          <cell r="BC11" t="str">
            <v>PLPIOPLBON02</v>
          </cell>
          <cell r="BD11">
            <v>2</v>
          </cell>
          <cell r="BF11">
            <v>2</v>
          </cell>
          <cell r="BG11">
            <v>2</v>
          </cell>
          <cell r="BM11" t="b">
            <v>0</v>
          </cell>
          <cell r="BN11" t="str">
            <v>xxxx</v>
          </cell>
          <cell r="BO11" t="str">
            <v>Pekao Financial Services Sp. z o.o.</v>
          </cell>
          <cell r="BP11" t="e">
            <v>#N/A</v>
          </cell>
          <cell r="BQ11" t="e">
            <v>#N/A</v>
          </cell>
          <cell r="BR11" t="e">
            <v>#N/A</v>
          </cell>
          <cell r="BS11" t="e">
            <v>#N/A</v>
          </cell>
          <cell r="BT11" t="e">
            <v>#N/A</v>
          </cell>
          <cell r="BV11" t="e">
            <v>#N/A</v>
          </cell>
          <cell r="CA11" t="e">
            <v>#N/A</v>
          </cell>
          <cell r="CB11" t="e">
            <v>#N/A</v>
          </cell>
          <cell r="CC11" t="e">
            <v>#N/A</v>
          </cell>
          <cell r="CD11" t="e">
            <v>#N/A</v>
          </cell>
          <cell r="CE11" t="str">
            <v>Bond fund</v>
          </cell>
          <cell r="CF11" t="str">
            <v>Pioneer FIO - Pioneer Obligacji</v>
          </cell>
          <cell r="CG11" t="str">
            <v>PL 26 1240 0056 3192 6591 1117 0301</v>
          </cell>
          <cell r="CH11" t="str">
            <v>Podstawowy - Pioneer FIO - Pioneer Obligacji</v>
          </cell>
          <cell r="CJ11">
            <v>192659</v>
          </cell>
          <cell r="CK11">
            <v>0</v>
          </cell>
          <cell r="CL11">
            <v>84148</v>
          </cell>
          <cell r="CM11" t="str">
            <v>PIO008</v>
          </cell>
          <cell r="CN11" t="str">
            <v>PIOOFIO</v>
          </cell>
          <cell r="CR11" t="str">
            <v>przejęty</v>
          </cell>
          <cell r="CS11">
            <v>40528</v>
          </cell>
          <cell r="CT11" t="str">
            <v>2BOND</v>
          </cell>
          <cell r="CU11">
            <v>40529</v>
          </cell>
          <cell r="CV11" t="str">
            <v>xxxx</v>
          </cell>
          <cell r="DD11" t="e">
            <v>#N/A</v>
          </cell>
          <cell r="DE11" t="str">
            <v>EURO03</v>
          </cell>
          <cell r="DF11">
            <v>3</v>
          </cell>
          <cell r="DG11" t="str">
            <v>Pioneer Bonds Open-End Investment Fund. 
The Fund’s assets are invested mostly in debt securities. The share of assets other than: Polish treasury bonds, debt securities guaranteed or secured by the Treasury, debt securities of issuers having a Standard &amp; Poor’s investment rating of higher than BB+ or the equivalent rating granted by any other internationally recognized statistical rating organization or, if unrated, deemed to be of comparable quality by the Investment Manager and denominated in Polish zloty money market instruments or bank deposits, shall not exceed 30% of the Fund’s assets.</v>
          </cell>
          <cell r="DK11" t="str">
            <v/>
          </cell>
          <cell r="DL11" t="str">
            <v/>
          </cell>
          <cell r="DM11" t="str">
            <v>X</v>
          </cell>
          <cell r="DO11" t="str">
            <v>X</v>
          </cell>
          <cell r="DQ11" t="str">
            <v>X</v>
          </cell>
          <cell r="DV11">
            <v>5</v>
          </cell>
          <cell r="DW11" t="str">
            <v>03</v>
          </cell>
          <cell r="DX11" t="str">
            <v>031</v>
          </cell>
          <cell r="DY11" t="str">
            <v>032</v>
          </cell>
          <cell r="DZ11" t="str">
            <v>033</v>
          </cell>
          <cell r="EB11" t="str">
            <v>034</v>
          </cell>
          <cell r="EG11" t="str">
            <v>Pekao FIO - Pioneer Obligacji</v>
          </cell>
          <cell r="EI11" t="str">
            <v>AEI</v>
          </cell>
          <cell r="EJ11" t="str">
            <v>AEI</v>
          </cell>
          <cell r="EK11" t="str">
            <v/>
          </cell>
          <cell r="EL11" t="str">
            <v/>
          </cell>
          <cell r="EM11" t="str">
            <v>FIO</v>
          </cell>
          <cell r="EN11" t="b">
            <v>0</v>
          </cell>
          <cell r="EO11" t="str">
            <v>--</v>
          </cell>
          <cell r="EP11" t="str">
            <v>bond</v>
          </cell>
          <cell r="EQ11" t="str">
            <v>PL</v>
          </cell>
          <cell r="ER11" t="str">
            <v>Bond_PLN</v>
          </cell>
          <cell r="ES11" t="str">
            <v>Domestic</v>
          </cell>
          <cell r="ET11">
            <v>285</v>
          </cell>
          <cell r="EU11">
            <v>10</v>
          </cell>
        </row>
        <row r="12">
          <cell r="B12" t="str">
            <v/>
          </cell>
          <cell r="C12" t="str">
            <v>Pioneer Indeksowy Fundusz Inwestycyjny Otwarty [PRZEJĘTY]</v>
          </cell>
          <cell r="D12" t="str">
            <v>04INDE</v>
          </cell>
          <cell r="G12" t="str">
            <v/>
          </cell>
          <cell r="H12" t="str">
            <v/>
          </cell>
          <cell r="I12" t="str">
            <v/>
          </cell>
          <cell r="J12" t="str">
            <v xml:space="preserve">521-31-83-375 </v>
          </cell>
          <cell r="K12" t="str">
            <v/>
          </cell>
          <cell r="L12">
            <v>2.75E-2</v>
          </cell>
          <cell r="M12">
            <v>2.75E-2</v>
          </cell>
          <cell r="T12" t="str">
            <v>Pioneer Index Investment Fund</v>
          </cell>
          <cell r="U12" t="str">
            <v>Pioneer Indeksowy</v>
          </cell>
          <cell r="V12">
            <v>35667</v>
          </cell>
          <cell r="W12">
            <v>100</v>
          </cell>
          <cell r="X12" t="str">
            <v/>
          </cell>
          <cell r="Y12" t="str">
            <v/>
          </cell>
          <cell r="Z12">
            <v>100</v>
          </cell>
          <cell r="AA12">
            <v>4</v>
          </cell>
          <cell r="AB12">
            <v>1</v>
          </cell>
          <cell r="AC12" t="str">
            <v>Pioneer Indeksowy Fundusz Inwestycyjny Otwarty [PRZEJĘTY]</v>
          </cell>
          <cell r="AD12" t="str">
            <v>Pioneer Ind FIO</v>
          </cell>
          <cell r="AE12" t="str">
            <v>EuroFundusz Indeksowy Otwarty Fundusz Inwestycyjny</v>
          </cell>
          <cell r="AF12" t="str">
            <v>Pioneer Indeksowy Fundusz Inwestycyjny Otwarty</v>
          </cell>
          <cell r="AG12">
            <v>2</v>
          </cell>
          <cell r="AH12" t="str">
            <v>016224721</v>
          </cell>
          <cell r="AJ12" t="str">
            <v xml:space="preserve">521-31-83-375 </v>
          </cell>
          <cell r="AK12" t="str">
            <v>RFi 60</v>
          </cell>
          <cell r="AL12">
            <v>100214891</v>
          </cell>
          <cell r="AO12">
            <v>35667</v>
          </cell>
          <cell r="AP12">
            <v>100.36</v>
          </cell>
          <cell r="AR12" t="str">
            <v>RM1-4077-12/97-6076</v>
          </cell>
          <cell r="AS12">
            <v>35621</v>
          </cell>
          <cell r="AT12">
            <v>36577</v>
          </cell>
          <cell r="AU12">
            <v>100.36</v>
          </cell>
          <cell r="AV12">
            <v>35670</v>
          </cell>
          <cell r="AX12" t="str">
            <v/>
          </cell>
          <cell r="AY12" t="str">
            <v/>
          </cell>
          <cell r="AZ12" t="str">
            <v/>
          </cell>
          <cell r="BA12" t="str">
            <v/>
          </cell>
          <cell r="BC12" t="str">
            <v>PLPIOPLIND01</v>
          </cell>
          <cell r="BD12" t="str">
            <v/>
          </cell>
          <cell r="BF12" t="str">
            <v/>
          </cell>
          <cell r="BG12" t="str">
            <v/>
          </cell>
          <cell r="BM12" t="b">
            <v>0</v>
          </cell>
          <cell r="BN12">
            <v>38035</v>
          </cell>
          <cell r="BO12" t="str">
            <v>Pekao Financial Services Sp. z o.o.</v>
          </cell>
          <cell r="BP12" t="str">
            <v/>
          </cell>
          <cell r="BQ12" t="str">
            <v/>
          </cell>
          <cell r="BR12" t="str">
            <v/>
          </cell>
          <cell r="BS12" t="str">
            <v/>
          </cell>
          <cell r="BT12" t="str">
            <v/>
          </cell>
          <cell r="BV12" t="str">
            <v/>
          </cell>
          <cell r="CA12" t="str">
            <v/>
          </cell>
          <cell r="CB12" t="str">
            <v/>
          </cell>
          <cell r="CC12" t="str">
            <v/>
          </cell>
          <cell r="CD12" t="str">
            <v/>
          </cell>
          <cell r="CE12" t="str">
            <v/>
          </cell>
          <cell r="CF12" t="e">
            <v>#N/A</v>
          </cell>
          <cell r="CG12" t="e">
            <v>#N/A</v>
          </cell>
          <cell r="CH12" t="e">
            <v>#N/A</v>
          </cell>
          <cell r="CJ12" t="str">
            <v/>
          </cell>
          <cell r="CK12" t="str">
            <v/>
          </cell>
          <cell r="CL12" t="str">
            <v/>
          </cell>
          <cell r="CM12" t="str">
            <v>PIO009</v>
          </cell>
          <cell r="CN12" t="str">
            <v>PIOIFIO</v>
          </cell>
          <cell r="CR12" t="str">
            <v>przejęty</v>
          </cell>
          <cell r="CS12">
            <v>38016</v>
          </cell>
          <cell r="CT12" t="str">
            <v>02AKCJI</v>
          </cell>
          <cell r="CU12">
            <v>38017</v>
          </cell>
          <cell r="CV12">
            <v>38035</v>
          </cell>
          <cell r="DD12" t="str">
            <v/>
          </cell>
          <cell r="DE12" t="str">
            <v/>
          </cell>
          <cell r="DF12" t="str">
            <v/>
          </cell>
          <cell r="DG12" t="e">
            <v>#N/A</v>
          </cell>
          <cell r="DK12" t="str">
            <v/>
          </cell>
          <cell r="DL12" t="str">
            <v/>
          </cell>
          <cell r="DO12" t="str">
            <v/>
          </cell>
          <cell r="DQ12" t="str">
            <v/>
          </cell>
          <cell r="DV12" t="e">
            <v>#N/A</v>
          </cell>
          <cell r="DW12" t="str">
            <v/>
          </cell>
          <cell r="DX12" t="str">
            <v/>
          </cell>
          <cell r="DY12" t="str">
            <v/>
          </cell>
          <cell r="DZ12" t="str">
            <v/>
          </cell>
          <cell r="EB12" t="str">
            <v/>
          </cell>
          <cell r="EG12" t="str">
            <v>Pioneer Indeksowy Fundusz Inwestycyjny Otwarty</v>
          </cell>
          <cell r="EI12" t="str">
            <v/>
          </cell>
          <cell r="EJ12" t="str">
            <v/>
          </cell>
          <cell r="EK12" t="str">
            <v/>
          </cell>
          <cell r="EL12" t="str">
            <v/>
          </cell>
          <cell r="EM12" t="str">
            <v>FIO</v>
          </cell>
          <cell r="EN12" t="str">
            <v/>
          </cell>
          <cell r="EO12" t="str">
            <v>--</v>
          </cell>
          <cell r="EP12" t="str">
            <v/>
          </cell>
          <cell r="EQ12" t="str">
            <v/>
          </cell>
          <cell r="ER12" t="str">
            <v/>
          </cell>
          <cell r="ES12" t="str">
            <v/>
          </cell>
          <cell r="ET12">
            <v>11</v>
          </cell>
          <cell r="EU12">
            <v>11</v>
          </cell>
        </row>
        <row r="13">
          <cell r="B13">
            <v>9</v>
          </cell>
          <cell r="C13" t="str">
            <v>Specjalistyczny Fundusz Inwestycyjny Otwarty Telekomunikacji Polskiej [ZLIKWIDOWANY]</v>
          </cell>
          <cell r="D13" t="str">
            <v>6SFIOTP</v>
          </cell>
          <cell r="G13" t="str">
            <v>Bank Handlowy w Warszawie SA</v>
          </cell>
          <cell r="H13" t="str">
            <v>Marynarska 15 (NewCity)</v>
          </cell>
          <cell r="I13" t="str">
            <v>02 674 Warszawa</v>
          </cell>
          <cell r="J13" t="str">
            <v>521-31-72-584</v>
          </cell>
          <cell r="K13" t="e">
            <v>#N/A</v>
          </cell>
          <cell r="L13">
            <v>8.0000000000000002E-3</v>
          </cell>
          <cell r="M13">
            <v>8.0000000000000002E-3</v>
          </cell>
          <cell r="N13" t="str">
            <v>Bank Handlowy w Warszawie S.A.</v>
          </cell>
          <cell r="O13" t="str">
            <v>Senatorska 16</v>
          </cell>
          <cell r="P13">
            <v>0</v>
          </cell>
          <cell r="Q13" t="str">
            <v>22 657 72 00</v>
          </cell>
          <cell r="R13" t="str">
            <v>Piotr Sawa</v>
          </cell>
          <cell r="S13" t="str">
            <v>Krzysztof Tańczyn</v>
          </cell>
          <cell r="T13" t="str">
            <v>Polish Telecom Specialized Open-End Investment Fund</v>
          </cell>
          <cell r="U13" t="str">
            <v>SFIO Telekomunikacji Polskiej</v>
          </cell>
          <cell r="V13">
            <v>37125</v>
          </cell>
          <cell r="W13">
            <v>10</v>
          </cell>
          <cell r="X13" t="str">
            <v/>
          </cell>
          <cell r="Y13" t="e">
            <v>#REF!</v>
          </cell>
          <cell r="Z13">
            <v>10</v>
          </cell>
          <cell r="AA13">
            <v>6</v>
          </cell>
          <cell r="AB13">
            <v>1</v>
          </cell>
          <cell r="AC13" t="str">
            <v>SFIO Telekomunikacji Polskiej</v>
          </cell>
          <cell r="AD13" t="str">
            <v>SFIO TP</v>
          </cell>
          <cell r="AE13" t="str">
            <v>Specjalistyczny Fundusz Inwestycyjny Otwarty Telekomunikacji Polskiej</v>
          </cell>
          <cell r="AF13" t="str">
            <v>Specjalistyczny Fundusz Inwestycyjny Otwarty Telekomunikacji Polskiej</v>
          </cell>
          <cell r="AG13">
            <v>1</v>
          </cell>
          <cell r="AH13">
            <v>17328463</v>
          </cell>
          <cell r="AI13" t="str">
            <v>PLPPTFI00154</v>
          </cell>
          <cell r="AJ13" t="str">
            <v>521-31-72-584</v>
          </cell>
          <cell r="AK13" t="str">
            <v>RFi 95</v>
          </cell>
          <cell r="AL13">
            <v>100219395</v>
          </cell>
          <cell r="AO13">
            <v>37125</v>
          </cell>
          <cell r="AP13">
            <v>10.02</v>
          </cell>
          <cell r="AR13" t="str">
            <v>DFN1-4050/12-47/01</v>
          </cell>
          <cell r="AS13">
            <v>37078</v>
          </cell>
          <cell r="AT13">
            <v>37113</v>
          </cell>
          <cell r="AU13">
            <v>10.02</v>
          </cell>
          <cell r="AV13">
            <v>37125</v>
          </cell>
          <cell r="AW13">
            <v>37113</v>
          </cell>
          <cell r="AX13" t="e">
            <v>#REF!</v>
          </cell>
          <cell r="AY13" t="e">
            <v>#REF!</v>
          </cell>
          <cell r="AZ13" t="e">
            <v>#REF!</v>
          </cell>
          <cell r="BA13" t="e">
            <v>#REF!</v>
          </cell>
          <cell r="BB13" t="str">
            <v>Mariusz Adamiak, Ryszard Trepczyński*, Witold Chuść*</v>
          </cell>
          <cell r="BC13" t="str">
            <v>PLPIOSFIOTP1</v>
          </cell>
          <cell r="BD13">
            <v>1</v>
          </cell>
          <cell r="BF13" t="str">
            <v/>
          </cell>
          <cell r="BG13" t="str">
            <v/>
          </cell>
          <cell r="BJ13">
            <v>42152</v>
          </cell>
          <cell r="BK13" t="str">
            <v>Bank Handlowy w Warszawie SA</v>
          </cell>
          <cell r="BL13" t="str">
            <v>????</v>
          </cell>
          <cell r="BM13" t="b">
            <v>0</v>
          </cell>
          <cell r="BN13">
            <v>42368</v>
          </cell>
          <cell r="BO13" t="str">
            <v>Pioneer Pekao TFI SA</v>
          </cell>
          <cell r="BP13" t="e">
            <v>#REF!</v>
          </cell>
          <cell r="BQ13" t="e">
            <v>#REF!</v>
          </cell>
          <cell r="BR13" t="e">
            <v>#REF!</v>
          </cell>
          <cell r="BS13" t="e">
            <v>#REF!</v>
          </cell>
          <cell r="BT13" t="e">
            <v>#REF!</v>
          </cell>
          <cell r="BV13" t="e">
            <v>#REF!</v>
          </cell>
          <cell r="CA13" t="e">
            <v>#REF!</v>
          </cell>
          <cell r="CB13" t="e">
            <v>#REF!</v>
          </cell>
          <cell r="CC13" t="e">
            <v>#REF!</v>
          </cell>
          <cell r="CD13" t="e">
            <v>#REF!</v>
          </cell>
          <cell r="CE13" t="str">
            <v>Balanced fund</v>
          </cell>
          <cell r="CF13" t="str">
            <v>Specjalistyczny FIO Telekomunikacji Polskiej</v>
          </cell>
          <cell r="CG13" t="e">
            <v>#N/A</v>
          </cell>
          <cell r="CH13" t="e">
            <v>#N/A</v>
          </cell>
          <cell r="CI13" t="e">
            <v>#N/A</v>
          </cell>
          <cell r="CJ13" t="str">
            <v/>
          </cell>
          <cell r="CL13" t="e">
            <v>#N/A</v>
          </cell>
          <cell r="CM13" t="str">
            <v>PIO010</v>
          </cell>
          <cell r="CN13" t="str">
            <v>PIOTELEP</v>
          </cell>
          <cell r="CR13" t="str">
            <v>zlikwidowany</v>
          </cell>
          <cell r="CS13">
            <v>42151</v>
          </cell>
          <cell r="CV13">
            <v>42368</v>
          </cell>
          <cell r="DB13" t="str">
            <v>Специален инвестиционен фонд открит на Полска телекомуникация</v>
          </cell>
          <cell r="DC13" t="str">
            <v>Fondul Specializat Deschis de Investiţii al Telecomunicaţiei Poloneze</v>
          </cell>
          <cell r="DD13" t="e">
            <v>#REF!</v>
          </cell>
          <cell r="DE13" t="str">
            <v>FUNDTP</v>
          </cell>
          <cell r="DF13">
            <v>-1</v>
          </cell>
          <cell r="DG13" t="str">
            <v xml:space="preserve">Telekomunikacja Polska - Dedicated Investment Fund (Open-End) 
- assets are invested mostly in debt securities and equities. Part of portfolio reserved for assets other than equities is usually invested in bond securities, including Polish treasury bonds. Proportion of equities and bond securities in the Fund’s assets will vary according to evaluation of growth potential of individual investment categories. </v>
          </cell>
          <cell r="DK13" t="str">
            <v/>
          </cell>
          <cell r="DL13" t="str">
            <v/>
          </cell>
          <cell r="DM13" t="str">
            <v/>
          </cell>
          <cell r="DO13" t="str">
            <v/>
          </cell>
          <cell r="DQ13" t="str">
            <v/>
          </cell>
          <cell r="DV13" t="e">
            <v>#N/A</v>
          </cell>
          <cell r="DW13" t="str">
            <v/>
          </cell>
          <cell r="DX13" t="str">
            <v/>
          </cell>
          <cell r="DY13" t="str">
            <v/>
          </cell>
          <cell r="DZ13" t="str">
            <v/>
          </cell>
          <cell r="EB13" t="str">
            <v/>
          </cell>
          <cell r="EG13" t="str">
            <v>Specjalistyczny Fundusz Inwestycyjny Otwarty Telekomunikacji Polskiej</v>
          </cell>
          <cell r="EI13" t="str">
            <v/>
          </cell>
          <cell r="EJ13" t="str">
            <v/>
          </cell>
          <cell r="EK13" t="str">
            <v/>
          </cell>
          <cell r="EL13" t="str">
            <v/>
          </cell>
          <cell r="EM13" t="str">
            <v>SFIO</v>
          </cell>
          <cell r="EN13" t="str">
            <v/>
          </cell>
          <cell r="EO13" t="str">
            <v>--</v>
          </cell>
          <cell r="EP13" t="str">
            <v>balanced</v>
          </cell>
          <cell r="EQ13" t="str">
            <v>PL</v>
          </cell>
          <cell r="ER13" t="str">
            <v>Mixed_stable_growth</v>
          </cell>
          <cell r="ES13" t="str">
            <v>Domestic</v>
          </cell>
          <cell r="ET13">
            <v>379</v>
          </cell>
          <cell r="EU13">
            <v>6</v>
          </cell>
        </row>
        <row r="14">
          <cell r="B14">
            <v>10</v>
          </cell>
          <cell r="C14" t="str">
            <v>Pekao Konserwatywny - Pekao FIO</v>
          </cell>
          <cell r="D14" t="str">
            <v>7MONEY</v>
          </cell>
          <cell r="E14" t="str">
            <v>Pekao Konserwatywny</v>
          </cell>
          <cell r="F14" t="str">
            <v>Pekao FIO</v>
          </cell>
          <cell r="G14" t="str">
            <v>Bank Polska Kasa Opieki SA</v>
          </cell>
          <cell r="H14" t="str">
            <v>Marynarska 15 (NewCity)</v>
          </cell>
          <cell r="I14" t="str">
            <v>02 674 Warszawa</v>
          </cell>
          <cell r="J14" t="str">
            <v>108-00-04-838</v>
          </cell>
          <cell r="K14">
            <v>190059</v>
          </cell>
          <cell r="L14">
            <v>0.01</v>
          </cell>
          <cell r="M14">
            <v>0.01</v>
          </cell>
          <cell r="T14" t="str">
            <v>Pekao Conservative</v>
          </cell>
          <cell r="U14" t="str">
            <v>Pekao Konserwatywny</v>
          </cell>
          <cell r="V14">
            <v>37151</v>
          </cell>
          <cell r="W14">
            <v>100</v>
          </cell>
          <cell r="X14" t="str">
            <v/>
          </cell>
          <cell r="Y14">
            <v>0</v>
          </cell>
          <cell r="Z14">
            <v>100</v>
          </cell>
          <cell r="AA14">
            <v>7</v>
          </cell>
          <cell r="AB14">
            <v>1</v>
          </cell>
          <cell r="AC14" t="str">
            <v>Pekao Konserwatywny</v>
          </cell>
          <cell r="AE14" t="str">
            <v>Pekao Pieniężny Fundusz Inwestycyjny Otwarty</v>
          </cell>
          <cell r="AF14" t="str">
            <v>Pekao Pieniężny Fundusz Inwestycyjny Otwarty</v>
          </cell>
          <cell r="AG14">
            <v>3</v>
          </cell>
          <cell r="AH14" t="str">
            <v>141289209</v>
          </cell>
          <cell r="AI14" t="str">
            <v>PLPPTFI00014</v>
          </cell>
          <cell r="AJ14" t="str">
            <v>108-00-04-838</v>
          </cell>
          <cell r="AK14" t="str">
            <v>RFi 353</v>
          </cell>
          <cell r="AO14">
            <v>37151</v>
          </cell>
          <cell r="AP14">
            <v>100.62</v>
          </cell>
          <cell r="AR14" t="str">
            <v>DFN1-4050/12-62/01</v>
          </cell>
          <cell r="AS14">
            <v>37110</v>
          </cell>
          <cell r="AT14">
            <v>37144</v>
          </cell>
          <cell r="AU14">
            <v>100.62</v>
          </cell>
          <cell r="AV14">
            <v>37151</v>
          </cell>
          <cell r="AW14">
            <v>40277</v>
          </cell>
          <cell r="AX14">
            <v>0</v>
          </cell>
          <cell r="AY14" t="str">
            <v>X</v>
          </cell>
          <cell r="AZ14" t="str">
            <v>X</v>
          </cell>
          <cell r="BA14">
            <v>0</v>
          </cell>
          <cell r="BB14" t="str">
            <v>Cezary Iwański, Ryszard Trepczyński*, Witold Chuść*</v>
          </cell>
          <cell r="BC14" t="str">
            <v>PLPIOPLMON01</v>
          </cell>
          <cell r="BD14">
            <v>0.96</v>
          </cell>
          <cell r="BF14">
            <v>0.8</v>
          </cell>
          <cell r="BG14">
            <v>0.96</v>
          </cell>
          <cell r="BM14" t="b">
            <v>1</v>
          </cell>
          <cell r="BO14" t="str">
            <v>Pekao Financial Services Sp. z o.o.</v>
          </cell>
          <cell r="BP14">
            <v>1000</v>
          </cell>
          <cell r="BQ14">
            <v>100</v>
          </cell>
          <cell r="BR14">
            <v>9.5999999999999992E-3</v>
          </cell>
          <cell r="BS14" t="str">
            <v/>
          </cell>
          <cell r="BT14">
            <v>8.0000000000000002E-3</v>
          </cell>
          <cell r="BV14">
            <v>9.5999999999999992E-3</v>
          </cell>
          <cell r="CA14">
            <v>0.01</v>
          </cell>
          <cell r="CB14" t="str">
            <v>X</v>
          </cell>
          <cell r="CC14" t="str">
            <v>X</v>
          </cell>
          <cell r="CD14">
            <v>0.01</v>
          </cell>
          <cell r="CE14" t="str">
            <v>Money market fund</v>
          </cell>
          <cell r="CF14" t="str">
            <v>Pekao FIO - Pekao Konserwatywny</v>
          </cell>
          <cell r="CG14" t="str">
            <v>PL 69 1240 1037 1111 0010 4856 0226</v>
          </cell>
          <cell r="CH14" t="str">
            <v>Podstawowy - Pekao FIO - Pekao Konserwatywny</v>
          </cell>
          <cell r="CJ14">
            <v>190059</v>
          </cell>
          <cell r="CK14">
            <v>873055</v>
          </cell>
          <cell r="CL14">
            <v>84148</v>
          </cell>
          <cell r="CM14" t="str">
            <v>PIO011</v>
          </cell>
          <cell r="CN14" t="str">
            <v>PIOPFIO</v>
          </cell>
          <cell r="CV14" t="str">
            <v/>
          </cell>
          <cell r="DD14">
            <v>39149</v>
          </cell>
          <cell r="DE14" t="str">
            <v>FUND7</v>
          </cell>
          <cell r="DF14">
            <v>10</v>
          </cell>
          <cell r="DG14" t="str">
            <v xml:space="preserve">Pekao Conservative - the subfund within Pekao Open-End Investment Fund (Pekao FIO) 
- The Subfund’s assets are invested mostly in denominated in PLN debt securities with maturity date not exceeding one year, debt securities which are liquidated on the basis of the money market parameters and not more seldom than on annual basis, money market instruments and bank deposits. The total value of investments other than those referred to above shall not exceed 20% of the Subfund’s assets.  </v>
          </cell>
          <cell r="DH14" t="str">
            <v>259400DZZXK9WBMNAG48</v>
          </cell>
          <cell r="DI14" t="str">
            <v>S7RSI4.00001.SF.616</v>
          </cell>
          <cell r="DK14">
            <v>6</v>
          </cell>
          <cell r="DL14" t="str">
            <v>Pekao Konserwatywny</v>
          </cell>
          <cell r="DM14" t="str">
            <v>X</v>
          </cell>
          <cell r="DO14" t="str">
            <v>X</v>
          </cell>
          <cell r="DQ14" t="str">
            <v>X</v>
          </cell>
          <cell r="DV14">
            <v>13</v>
          </cell>
          <cell r="DW14" t="str">
            <v>10</v>
          </cell>
          <cell r="DX14" t="str">
            <v>006</v>
          </cell>
          <cell r="DY14" t="str">
            <v/>
          </cell>
          <cell r="DZ14" t="str">
            <v>036</v>
          </cell>
          <cell r="EB14" t="str">
            <v>046</v>
          </cell>
          <cell r="EG14" t="str">
            <v>Pekao Konserwatywny - Pekao FIO</v>
          </cell>
          <cell r="EI14" t="str">
            <v>AEI</v>
          </cell>
          <cell r="EJ14" t="str">
            <v>AEI</v>
          </cell>
          <cell r="EK14" t="e">
            <v>#NAME?</v>
          </cell>
          <cell r="EL14" t="e">
            <v>#NAME?</v>
          </cell>
          <cell r="EM14" t="str">
            <v>FIO</v>
          </cell>
          <cell r="EN14" t="b">
            <v>0</v>
          </cell>
          <cell r="EO14" t="str">
            <v>--</v>
          </cell>
          <cell r="EP14" t="str">
            <v>PL</v>
          </cell>
          <cell r="EQ14" t="str">
            <v>PL</v>
          </cell>
          <cell r="ER14" t="str">
            <v>Domestic</v>
          </cell>
          <cell r="ES14" t="str">
            <v>Domestic</v>
          </cell>
          <cell r="ET14">
            <v>289</v>
          </cell>
          <cell r="EU14">
            <v>7</v>
          </cell>
        </row>
        <row r="15">
          <cell r="B15">
            <v>11</v>
          </cell>
          <cell r="C15" t="str">
            <v>Pioneer Arbitrażowy Fundusz Inwestycyjny Zamknięty [ZLIKWIDOWANY]</v>
          </cell>
          <cell r="D15" t="str">
            <v>8ARBITR</v>
          </cell>
          <cell r="G15" t="str">
            <v>Bank Polska Kasa Opieki SA</v>
          </cell>
          <cell r="H15" t="str">
            <v>Marynarska 15 (NewCity)</v>
          </cell>
          <cell r="I15" t="str">
            <v>02 674 Warszawa</v>
          </cell>
          <cell r="J15" t="str">
            <v>521-31-88-148</v>
          </cell>
          <cell r="K15" t="e">
            <v>#N/A</v>
          </cell>
          <cell r="L15">
            <v>3.5000000000000003E-2</v>
          </cell>
          <cell r="M15">
            <v>3.5000000000000003E-2</v>
          </cell>
          <cell r="T15" t="str">
            <v>Pioneer Arbitrage Closed-End Investment Fund</v>
          </cell>
          <cell r="U15" t="str">
            <v>Pioneer Arbitrażowy FIZ  [PRZEJĘTY]</v>
          </cell>
          <cell r="V15">
            <v>37322</v>
          </cell>
          <cell r="W15">
            <v>100</v>
          </cell>
          <cell r="X15">
            <v>0</v>
          </cell>
          <cell r="Y15" t="str">
            <v/>
          </cell>
          <cell r="Z15">
            <v>100</v>
          </cell>
          <cell r="AA15">
            <v>8</v>
          </cell>
          <cell r="AB15">
            <v>7</v>
          </cell>
          <cell r="AC15" t="str">
            <v>Pioneer Arbitrażowy FIZ</v>
          </cell>
          <cell r="AD15" t="str">
            <v>Pioneer Arb FIZ</v>
          </cell>
          <cell r="AE15" t="str">
            <v>Pioneer Arbitrażowy Specjalistyczny Fundusz Inwestycyjny Zamknięty</v>
          </cell>
          <cell r="AF15" t="str">
            <v>Pioneer Arbitrażowy Fundusz Inwestycyjny Zamknięty</v>
          </cell>
          <cell r="AG15">
            <v>1</v>
          </cell>
          <cell r="AH15" t="str">
            <v>017480053</v>
          </cell>
          <cell r="AI15" t="str">
            <v>PLPNEER00015</v>
          </cell>
          <cell r="AJ15" t="str">
            <v>521-31-88-148</v>
          </cell>
          <cell r="AK15" t="str">
            <v>RFi 109</v>
          </cell>
          <cell r="AL15">
            <v>100218062</v>
          </cell>
          <cell r="AO15">
            <v>37322</v>
          </cell>
          <cell r="AP15">
            <v>100.71</v>
          </cell>
          <cell r="AR15" t="str">
            <v>DFNI1-4050/12/1SZP-14/01-3088</v>
          </cell>
          <cell r="AS15">
            <v>37243</v>
          </cell>
          <cell r="AT15">
            <v>37322</v>
          </cell>
          <cell r="AU15">
            <v>100.71</v>
          </cell>
          <cell r="AV15">
            <v>37330</v>
          </cell>
          <cell r="AX15" t="str">
            <v/>
          </cell>
          <cell r="AY15" t="str">
            <v/>
          </cell>
          <cell r="AZ15" t="str">
            <v/>
          </cell>
          <cell r="BA15" t="str">
            <v/>
          </cell>
          <cell r="BB15" t="str">
            <v>Tomasz Jedrzejowski</v>
          </cell>
          <cell r="BC15" t="str">
            <v>PLPNEER00015</v>
          </cell>
          <cell r="BD15" t="str">
            <v/>
          </cell>
          <cell r="BF15" t="str">
            <v/>
          </cell>
          <cell r="BG15" t="str">
            <v/>
          </cell>
          <cell r="BJ15">
            <v>38374</v>
          </cell>
          <cell r="BK15" t="str">
            <v>Bank Pekao SA</v>
          </cell>
          <cell r="BL15">
            <v>38456</v>
          </cell>
          <cell r="BM15" t="b">
            <v>0</v>
          </cell>
          <cell r="BN15">
            <v>38471</v>
          </cell>
          <cell r="BO15" t="str">
            <v>NA</v>
          </cell>
          <cell r="BP15" t="e">
            <v>#N/A</v>
          </cell>
          <cell r="BQ15" t="e">
            <v>#N/A</v>
          </cell>
          <cell r="BR15" t="e">
            <v>#N/A</v>
          </cell>
          <cell r="BS15" t="e">
            <v>#N/A</v>
          </cell>
          <cell r="BT15" t="e">
            <v>#N/A</v>
          </cell>
          <cell r="BV15" t="e">
            <v>#N/A</v>
          </cell>
          <cell r="CA15" t="e">
            <v>#N/A</v>
          </cell>
          <cell r="CB15" t="e">
            <v>#N/A</v>
          </cell>
          <cell r="CC15" t="e">
            <v>#N/A</v>
          </cell>
          <cell r="CD15" t="e">
            <v>#N/A</v>
          </cell>
          <cell r="CE15" t="str">
            <v>Investment certificates</v>
          </cell>
          <cell r="CF15" t="str">
            <v>Pioneer Arbitrażowy FIZ</v>
          </cell>
          <cell r="CG15" t="e">
            <v>#N/A</v>
          </cell>
          <cell r="CH15" t="e">
            <v>#N/A</v>
          </cell>
          <cell r="CJ15" t="str">
            <v/>
          </cell>
          <cell r="CL15" t="e">
            <v>#N/A</v>
          </cell>
          <cell r="CM15" t="str">
            <v>PIO012</v>
          </cell>
          <cell r="CN15" t="str">
            <v>ARBITER5</v>
          </cell>
          <cell r="CR15" t="str">
            <v>zlikwidowany</v>
          </cell>
          <cell r="CS15">
            <v>38373</v>
          </cell>
          <cell r="CV15">
            <v>38471</v>
          </cell>
          <cell r="DD15" t="e">
            <v>#N/A</v>
          </cell>
          <cell r="DE15" t="str">
            <v>brak</v>
          </cell>
          <cell r="DF15">
            <v>998</v>
          </cell>
          <cell r="DG15" t="e">
            <v>#N/A</v>
          </cell>
          <cell r="DK15" t="str">
            <v/>
          </cell>
          <cell r="DL15" t="str">
            <v/>
          </cell>
          <cell r="DO15" t="str">
            <v/>
          </cell>
          <cell r="DQ15" t="str">
            <v/>
          </cell>
          <cell r="DV15" t="e">
            <v>#N/A</v>
          </cell>
          <cell r="DW15" t="str">
            <v/>
          </cell>
          <cell r="DX15" t="str">
            <v/>
          </cell>
          <cell r="DY15" t="str">
            <v/>
          </cell>
          <cell r="DZ15" t="str">
            <v/>
          </cell>
          <cell r="EB15" t="str">
            <v/>
          </cell>
          <cell r="EG15" t="str">
            <v>Pioneer Arbitrażowy Fundusz Inwestycyjny Zamknięty</v>
          </cell>
          <cell r="EI15" t="str">
            <v/>
          </cell>
          <cell r="EJ15" t="str">
            <v/>
          </cell>
          <cell r="EK15" t="str">
            <v/>
          </cell>
          <cell r="EL15" t="str">
            <v/>
          </cell>
          <cell r="EM15" t="str">
            <v>FIZ</v>
          </cell>
          <cell r="EN15" t="str">
            <v/>
          </cell>
          <cell r="EO15" t="str">
            <v>A</v>
          </cell>
          <cell r="EP15" t="str">
            <v/>
          </cell>
          <cell r="EQ15" t="str">
            <v/>
          </cell>
          <cell r="ER15" t="str">
            <v/>
          </cell>
          <cell r="ES15" t="str">
            <v/>
          </cell>
          <cell r="ET15">
            <v>999</v>
          </cell>
          <cell r="EU15">
            <v>999</v>
          </cell>
        </row>
        <row r="16">
          <cell r="B16">
            <v>12</v>
          </cell>
          <cell r="C16" t="str">
            <v>Pekao Obligacji Dolarowych Plus - Pekao Walutowy FIO</v>
          </cell>
          <cell r="D16" t="str">
            <v>9OBUSPLU</v>
          </cell>
          <cell r="E16" t="str">
            <v>Pekao Obligacji Dolarowych Plus</v>
          </cell>
          <cell r="F16" t="str">
            <v>Pekao Walutowy FIO</v>
          </cell>
          <cell r="G16" t="str">
            <v>Bank Polska Kasa Opieki SA</v>
          </cell>
          <cell r="H16" t="str">
            <v>Marynarska 15 (NewCity)</v>
          </cell>
          <cell r="I16" t="str">
            <v>02 674 Warszawa</v>
          </cell>
          <cell r="J16" t="str">
            <v>108-00-18-036</v>
          </cell>
          <cell r="K16">
            <v>190088</v>
          </cell>
          <cell r="L16">
            <v>2.5000000000000001E-2</v>
          </cell>
          <cell r="M16">
            <v>2.5000000000000001E-2</v>
          </cell>
          <cell r="T16" t="str">
            <v>Pekao Dollar Bonds Plus</v>
          </cell>
          <cell r="U16" t="str">
            <v>Pekao Obl. Dolar. Plus</v>
          </cell>
          <cell r="V16">
            <v>37357</v>
          </cell>
          <cell r="W16">
            <v>40</v>
          </cell>
          <cell r="X16">
            <v>0</v>
          </cell>
          <cell r="Y16">
            <v>0.02</v>
          </cell>
          <cell r="Z16">
            <v>40</v>
          </cell>
          <cell r="AA16">
            <v>9</v>
          </cell>
          <cell r="AB16">
            <v>1</v>
          </cell>
          <cell r="AC16" t="str">
            <v>Pekao Oblig. Dolarowych Plus</v>
          </cell>
          <cell r="AD16" t="str">
            <v>Pekao Obl Dol PLUS</v>
          </cell>
          <cell r="AF16" t="str">
            <v>Pekao Obligacji Dolarowych Plus Fundusz Inwestycyjny Otwarty</v>
          </cell>
          <cell r="AG16">
            <v>2</v>
          </cell>
          <cell r="AH16" t="str">
            <v>147323338</v>
          </cell>
          <cell r="AI16" t="str">
            <v>PLPPTFI00113</v>
          </cell>
          <cell r="AJ16" t="str">
            <v>108-00-18-036</v>
          </cell>
          <cell r="AK16" t="str">
            <v>RFi 994</v>
          </cell>
          <cell r="AM16">
            <v>9.8668999999999993</v>
          </cell>
          <cell r="AN16">
            <v>37469</v>
          </cell>
          <cell r="AO16">
            <v>37378</v>
          </cell>
          <cell r="AP16">
            <v>40.200000000000003</v>
          </cell>
          <cell r="AQ16">
            <v>37349</v>
          </cell>
          <cell r="AR16" t="str">
            <v>DFI1-4050/12-10/02-959</v>
          </cell>
          <cell r="AS16">
            <v>37341</v>
          </cell>
          <cell r="AT16">
            <v>37357</v>
          </cell>
          <cell r="AU16">
            <v>40.200000000000003</v>
          </cell>
          <cell r="AV16">
            <v>37378</v>
          </cell>
          <cell r="AW16">
            <v>37378</v>
          </cell>
          <cell r="AX16">
            <v>0.02</v>
          </cell>
          <cell r="AY16" t="str">
            <v>X</v>
          </cell>
          <cell r="AZ16" t="str">
            <v>X</v>
          </cell>
          <cell r="BA16">
            <v>6.0000000000000001E-3</v>
          </cell>
          <cell r="BC16" t="str">
            <v>PLPIOUSBONP1</v>
          </cell>
          <cell r="BD16">
            <v>2.2999999999999998</v>
          </cell>
          <cell r="BF16" t="str">
            <v/>
          </cell>
          <cell r="BG16">
            <v>2.2999999999999998</v>
          </cell>
          <cell r="BM16" t="b">
            <v>1</v>
          </cell>
          <cell r="BO16" t="str">
            <v>Pekao Financial Services Sp. z o.o.</v>
          </cell>
          <cell r="BP16">
            <v>1000</v>
          </cell>
          <cell r="BQ16">
            <v>500</v>
          </cell>
          <cell r="BR16">
            <v>2.5000000000000001E-2</v>
          </cell>
          <cell r="BS16" t="str">
            <v/>
          </cell>
          <cell r="BT16" t="str">
            <v/>
          </cell>
          <cell r="BV16">
            <v>2.5000000000000001E-2</v>
          </cell>
          <cell r="CA16">
            <v>0.02</v>
          </cell>
          <cell r="CB16" t="str">
            <v>X</v>
          </cell>
          <cell r="CC16" t="str">
            <v>X</v>
          </cell>
          <cell r="CD16">
            <v>0.02</v>
          </cell>
          <cell r="CE16" t="str">
            <v>American bond fund</v>
          </cell>
          <cell r="CF16" t="str">
            <v>Pekao W FIO - Pekao Obligacji Dolarowych Plus</v>
          </cell>
          <cell r="CG16" t="str">
            <v>PL 34 1240 1037 1111 0010 4856 0662</v>
          </cell>
          <cell r="CH16" t="str">
            <v>Podstawowy - Pekao W FIO - Pekao Obligacji Dolarowych Plus</v>
          </cell>
          <cell r="CJ16">
            <v>190088</v>
          </cell>
          <cell r="CK16">
            <v>873227</v>
          </cell>
          <cell r="CL16">
            <v>28960</v>
          </cell>
          <cell r="CM16" t="str">
            <v>PIO013</v>
          </cell>
          <cell r="CN16" t="str">
            <v>PIODPFO</v>
          </cell>
          <cell r="CO16" t="str">
            <v>PIODPFU</v>
          </cell>
          <cell r="CP16" t="str">
            <v>POLHYF</v>
          </cell>
          <cell r="CV16" t="str">
            <v/>
          </cell>
          <cell r="CX16">
            <v>137601</v>
          </cell>
          <cell r="DD16">
            <v>37378</v>
          </cell>
          <cell r="DE16" t="str">
            <v>FUND9</v>
          </cell>
          <cell r="DF16">
            <v>11</v>
          </cell>
          <cell r="DG16" t="str">
            <v xml:space="preserve">Pekao Dollar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denominated in US dollars, investing assets mostly in debt securities in circulation in the United States of America or Northern America. To ensure adequate liquidity up to 30% of the sub-fund’s assets may be invested e.g. in government bonds, money market instruments and bank deposits.
</v>
          </cell>
          <cell r="DH16" t="str">
            <v>2594008KJL3RNYXAEG46</v>
          </cell>
          <cell r="DI16" t="str">
            <v>S7RSI4.00004.SF.616</v>
          </cell>
          <cell r="DK16">
            <v>7</v>
          </cell>
          <cell r="DL16" t="str">
            <v>Pekao Obligacji Dolarowych Plus</v>
          </cell>
          <cell r="DM16" t="str">
            <v>X</v>
          </cell>
          <cell r="DO16" t="str">
            <v/>
          </cell>
          <cell r="DQ16" t="str">
            <v>X</v>
          </cell>
          <cell r="DV16">
            <v>14</v>
          </cell>
          <cell r="DW16" t="str">
            <v>11</v>
          </cell>
          <cell r="DX16" t="str">
            <v>007</v>
          </cell>
          <cell r="DY16" t="str">
            <v/>
          </cell>
          <cell r="DZ16" t="str">
            <v/>
          </cell>
          <cell r="EB16" t="str">
            <v>057</v>
          </cell>
          <cell r="EG16" t="str">
            <v>Pekao Obligacji Dolarowych Plus - Pekao Walutowy FIO</v>
          </cell>
          <cell r="EI16" t="str">
            <v>AI</v>
          </cell>
          <cell r="EJ16" t="str">
            <v>AI</v>
          </cell>
          <cell r="EK16" t="e">
            <v>#NAME?</v>
          </cell>
          <cell r="EL16" t="e">
            <v>#NAME?</v>
          </cell>
          <cell r="EM16" t="str">
            <v>FIO</v>
          </cell>
          <cell r="EN16" t="b">
            <v>0</v>
          </cell>
          <cell r="EO16" t="str">
            <v>--</v>
          </cell>
          <cell r="EP16" t="str">
            <v>bond</v>
          </cell>
          <cell r="EQ16" t="str">
            <v>US</v>
          </cell>
          <cell r="ER16" t="str">
            <v>Bond_USD</v>
          </cell>
          <cell r="ES16" t="str">
            <v>North_America</v>
          </cell>
          <cell r="ET16">
            <v>283</v>
          </cell>
          <cell r="EU16">
            <v>1662</v>
          </cell>
        </row>
        <row r="17">
          <cell r="B17" t="str">
            <v/>
          </cell>
          <cell r="C17" t="str">
            <v>Pioneer Obligacji 2 Fundusz Inwestycyjny Mieszany [ZLIKWIDOWANY]</v>
          </cell>
          <cell r="D17" t="str">
            <v>10FIM</v>
          </cell>
          <cell r="G17" t="str">
            <v/>
          </cell>
          <cell r="H17" t="str">
            <v/>
          </cell>
          <cell r="I17" t="str">
            <v/>
          </cell>
          <cell r="J17" t="str">
            <v>521-32-56-683</v>
          </cell>
          <cell r="K17" t="str">
            <v/>
          </cell>
          <cell r="L17">
            <v>0.02</v>
          </cell>
          <cell r="M17">
            <v>0.02</v>
          </cell>
          <cell r="T17" t="str">
            <v>Pioneer Bond 2 Interval Investment Fund - in liquidation</v>
          </cell>
          <cell r="U17" t="str">
            <v>Pioneer Obl. 2 FIM - w likwidacji</v>
          </cell>
          <cell r="V17">
            <v>37495</v>
          </cell>
          <cell r="W17">
            <v>100</v>
          </cell>
          <cell r="X17">
            <v>0</v>
          </cell>
          <cell r="Y17" t="str">
            <v/>
          </cell>
          <cell r="Z17">
            <v>100</v>
          </cell>
          <cell r="AA17">
            <v>10</v>
          </cell>
          <cell r="AB17">
            <v>7</v>
          </cell>
          <cell r="AC17" t="str">
            <v>Pioneer Obligacji 2 FIM</v>
          </cell>
          <cell r="AD17" t="str">
            <v>LIKWIDACJA: Pioneer Obl 2 FIM</v>
          </cell>
          <cell r="AF17" t="str">
            <v>Pioneer Obligacji 2 Fundusz Inwestycyjny Mieszany</v>
          </cell>
          <cell r="AG17">
            <v>1</v>
          </cell>
          <cell r="AH17" t="str">
            <v>015216487</v>
          </cell>
          <cell r="AI17" t="str">
            <v>PLPOFIM00012</v>
          </cell>
          <cell r="AJ17" t="str">
            <v>521-32-56-683</v>
          </cell>
          <cell r="AK17" t="str">
            <v>RFi 123</v>
          </cell>
          <cell r="AO17">
            <v>37495</v>
          </cell>
          <cell r="AP17">
            <v>100.89</v>
          </cell>
          <cell r="AQ17">
            <v>37434</v>
          </cell>
          <cell r="AR17" t="str">
            <v>DFI1-4036-12/1-1/02</v>
          </cell>
          <cell r="AS17">
            <v>37404</v>
          </cell>
          <cell r="AT17">
            <v>37495</v>
          </cell>
          <cell r="AU17">
            <v>100.89</v>
          </cell>
          <cell r="AV17">
            <v>37505</v>
          </cell>
          <cell r="AX17" t="str">
            <v/>
          </cell>
          <cell r="AY17" t="str">
            <v/>
          </cell>
          <cell r="AZ17" t="str">
            <v/>
          </cell>
          <cell r="BA17" t="str">
            <v/>
          </cell>
          <cell r="BC17" t="str">
            <v>PLPOFIM00012</v>
          </cell>
          <cell r="BD17" t="str">
            <v/>
          </cell>
          <cell r="BF17" t="str">
            <v/>
          </cell>
          <cell r="BG17" t="str">
            <v/>
          </cell>
          <cell r="BJ17">
            <v>37970</v>
          </cell>
          <cell r="BK17" t="str">
            <v>Bank Pekao SA</v>
          </cell>
          <cell r="BL17" t="str">
            <v>?????</v>
          </cell>
          <cell r="BM17" t="b">
            <v>0</v>
          </cell>
          <cell r="BN17">
            <v>38072</v>
          </cell>
          <cell r="BO17" t="str">
            <v>NA</v>
          </cell>
          <cell r="BP17" t="str">
            <v/>
          </cell>
          <cell r="BQ17" t="str">
            <v/>
          </cell>
          <cell r="BR17" t="str">
            <v/>
          </cell>
          <cell r="BS17" t="str">
            <v/>
          </cell>
          <cell r="BT17" t="str">
            <v/>
          </cell>
          <cell r="BV17" t="str">
            <v/>
          </cell>
          <cell r="CA17" t="str">
            <v/>
          </cell>
          <cell r="CB17" t="str">
            <v/>
          </cell>
          <cell r="CC17" t="str">
            <v/>
          </cell>
          <cell r="CD17" t="str">
            <v/>
          </cell>
          <cell r="CE17" t="str">
            <v/>
          </cell>
          <cell r="CG17" t="e">
            <v>#N/A</v>
          </cell>
          <cell r="CH17" t="e">
            <v>#N/A</v>
          </cell>
          <cell r="CJ17" t="str">
            <v/>
          </cell>
          <cell r="CL17" t="str">
            <v/>
          </cell>
          <cell r="CM17" t="str">
            <v>PIO014</v>
          </cell>
          <cell r="CN17" t="str">
            <v>PIO2FIM3</v>
          </cell>
          <cell r="CR17" t="str">
            <v>zlikwidowany</v>
          </cell>
          <cell r="CS17">
            <v>37978</v>
          </cell>
          <cell r="CV17">
            <v>38072</v>
          </cell>
          <cell r="DD17" t="str">
            <v/>
          </cell>
          <cell r="DE17" t="str">
            <v/>
          </cell>
          <cell r="DF17" t="str">
            <v/>
          </cell>
          <cell r="DG17" t="e">
            <v>#N/A</v>
          </cell>
          <cell r="DK17" t="str">
            <v/>
          </cell>
          <cell r="DL17" t="str">
            <v/>
          </cell>
          <cell r="DO17" t="str">
            <v/>
          </cell>
          <cell r="DQ17" t="str">
            <v/>
          </cell>
          <cell r="DV17" t="e">
            <v>#N/A</v>
          </cell>
          <cell r="DW17" t="str">
            <v/>
          </cell>
          <cell r="DX17" t="str">
            <v/>
          </cell>
          <cell r="DY17" t="str">
            <v/>
          </cell>
          <cell r="DZ17" t="str">
            <v/>
          </cell>
          <cell r="EB17" t="str">
            <v/>
          </cell>
          <cell r="EG17" t="str">
            <v>Pioneer Obligacji 2 Fundusz Inwestycyjny Mieszany</v>
          </cell>
          <cell r="EI17" t="str">
            <v/>
          </cell>
          <cell r="EJ17" t="str">
            <v/>
          </cell>
          <cell r="EK17" t="str">
            <v/>
          </cell>
          <cell r="EL17" t="str">
            <v/>
          </cell>
          <cell r="EM17" t="str">
            <v>FIM</v>
          </cell>
          <cell r="EN17" t="str">
            <v/>
          </cell>
          <cell r="EO17" t="str">
            <v>--</v>
          </cell>
          <cell r="EP17" t="str">
            <v/>
          </cell>
          <cell r="EQ17" t="str">
            <v/>
          </cell>
          <cell r="ER17" t="str">
            <v/>
          </cell>
          <cell r="ES17" t="str">
            <v/>
          </cell>
          <cell r="ET17">
            <v>16</v>
          </cell>
          <cell r="EU17">
            <v>16</v>
          </cell>
        </row>
        <row r="18">
          <cell r="B18">
            <v>13</v>
          </cell>
          <cell r="C18" t="str">
            <v>Pioneer Obligacji Dolarowych Fundusz Inwestycyjny Otwarty [PRZEJĘTY]</v>
          </cell>
          <cell r="D18" t="str">
            <v>11OBUS</v>
          </cell>
          <cell r="G18" t="str">
            <v>Bank Polska Kasa Opieki SA</v>
          </cell>
          <cell r="H18" t="str">
            <v>Marynarska 15 (NewCity)</v>
          </cell>
          <cell r="I18" t="str">
            <v>02 674 Warszawa</v>
          </cell>
          <cell r="J18" t="str">
            <v>521-32-20-260</v>
          </cell>
          <cell r="K18">
            <v>190273</v>
          </cell>
          <cell r="L18">
            <v>0.02</v>
          </cell>
          <cell r="M18">
            <v>0.02</v>
          </cell>
          <cell r="N18" t="str">
            <v>Bank Pekao S.A.</v>
          </cell>
          <cell r="O18" t="str">
            <v>Grzybowska 53/57</v>
          </cell>
          <cell r="P18">
            <v>0</v>
          </cell>
          <cell r="Q18" t="str">
            <v>22 656 10 10</v>
          </cell>
          <cell r="R18" t="str">
            <v>Michał Szemraj</v>
          </cell>
          <cell r="S18" t="str">
            <v>Małgorzata Bucka - Winiarek</v>
          </cell>
          <cell r="T18" t="str">
            <v>Pioneer Dollar Bond Open-End Investment Fund (OIF)</v>
          </cell>
          <cell r="U18" t="str">
            <v>Pioneer Obl. Dolar.</v>
          </cell>
          <cell r="V18">
            <v>37539</v>
          </cell>
          <cell r="W18">
            <v>40</v>
          </cell>
          <cell r="X18">
            <v>7</v>
          </cell>
          <cell r="Y18" t="e">
            <v>#REF!</v>
          </cell>
          <cell r="Z18">
            <v>40</v>
          </cell>
          <cell r="AA18">
            <v>11</v>
          </cell>
          <cell r="AB18">
            <v>1</v>
          </cell>
          <cell r="AC18" t="str">
            <v>Pioneer Obligacji Dolarowych FIO</v>
          </cell>
          <cell r="AD18" t="str">
            <v>Pioneer Obl Dol FIO</v>
          </cell>
          <cell r="AF18" t="str">
            <v>Pioneer Obligacji Dolarowych Fundusz Inwestycyjny Otwarty</v>
          </cell>
          <cell r="AG18">
            <v>2</v>
          </cell>
          <cell r="AH18" t="str">
            <v>015243308</v>
          </cell>
          <cell r="AI18" t="str">
            <v>PLPPTFI00105</v>
          </cell>
          <cell r="AJ18" t="str">
            <v>521-32-20-260</v>
          </cell>
          <cell r="AK18" t="str">
            <v>RFi 126</v>
          </cell>
          <cell r="AM18">
            <v>9.8699999999999992</v>
          </cell>
          <cell r="AN18">
            <v>37565</v>
          </cell>
          <cell r="AO18">
            <v>37553</v>
          </cell>
          <cell r="AP18">
            <v>40.18</v>
          </cell>
          <cell r="AQ18">
            <v>37522</v>
          </cell>
          <cell r="AR18" t="str">
            <v>DFI1-4032-12/12-1/02-2494</v>
          </cell>
          <cell r="AS18">
            <v>37509</v>
          </cell>
          <cell r="AT18">
            <v>37539</v>
          </cell>
          <cell r="AU18">
            <v>40.18</v>
          </cell>
          <cell r="AV18">
            <v>37553</v>
          </cell>
          <cell r="AX18" t="e">
            <v>#REF!</v>
          </cell>
          <cell r="AY18" t="e">
            <v>#REF!</v>
          </cell>
          <cell r="AZ18" t="e">
            <v>#REF!</v>
          </cell>
          <cell r="BA18" t="e">
            <v>#REF!</v>
          </cell>
          <cell r="BB18" t="str">
            <v xml:space="preserve">Kenneth J. Taubes, Mariusz Adamiak
</v>
          </cell>
          <cell r="BC18" t="str">
            <v>PLPIOUSBNDS1</v>
          </cell>
          <cell r="BD18">
            <v>2</v>
          </cell>
          <cell r="BF18" t="str">
            <v/>
          </cell>
          <cell r="BG18" t="str">
            <v/>
          </cell>
          <cell r="BM18" t="b">
            <v>0</v>
          </cell>
          <cell r="BN18">
            <v>40828</v>
          </cell>
          <cell r="BO18" t="str">
            <v>Pekao Financial Services Sp. z o.o.</v>
          </cell>
          <cell r="BP18" t="e">
            <v>#REF!</v>
          </cell>
          <cell r="BQ18" t="e">
            <v>#REF!</v>
          </cell>
          <cell r="BR18" t="e">
            <v>#REF!</v>
          </cell>
          <cell r="BS18" t="e">
            <v>#REF!</v>
          </cell>
          <cell r="BT18" t="e">
            <v>#REF!</v>
          </cell>
          <cell r="BV18" t="e">
            <v>#REF!</v>
          </cell>
          <cell r="CA18" t="e">
            <v>#REF!</v>
          </cell>
          <cell r="CB18" t="e">
            <v>#REF!</v>
          </cell>
          <cell r="CC18" t="e">
            <v>#REF!</v>
          </cell>
          <cell r="CD18" t="e">
            <v>#REF!</v>
          </cell>
          <cell r="CE18" t="str">
            <v>American bond fund</v>
          </cell>
          <cell r="CF18" t="str">
            <v>Pioneer Obligacji Dolarowych FIO</v>
          </cell>
          <cell r="CG18" t="str">
            <v>PL 75 1060 0076 0000 3310 0011 4993</v>
          </cell>
          <cell r="CH18" t="str">
            <v>Pomocniczy exBPH [1060 0076] - Pioneer Obligacji Dolarowych FIO</v>
          </cell>
          <cell r="CJ18">
            <v>0</v>
          </cell>
          <cell r="CL18">
            <v>0</v>
          </cell>
          <cell r="CM18" t="str">
            <v>PIO015</v>
          </cell>
          <cell r="CN18" t="str">
            <v>PIODFIP</v>
          </cell>
          <cell r="CP18" t="str">
            <v>POLBDF</v>
          </cell>
          <cell r="CR18" t="str">
            <v>przejęty</v>
          </cell>
          <cell r="CS18">
            <v>40822</v>
          </cell>
          <cell r="CT18" t="str">
            <v>9OBUSPLU</v>
          </cell>
          <cell r="CU18">
            <v>40823</v>
          </cell>
          <cell r="CV18">
            <v>40828</v>
          </cell>
          <cell r="CX18">
            <v>137602</v>
          </cell>
          <cell r="DD18" t="e">
            <v>#REF!</v>
          </cell>
          <cell r="DE18" t="str">
            <v>FUND11</v>
          </cell>
          <cell r="DF18">
            <v>12</v>
          </cell>
          <cell r="DG18" t="str">
            <v xml:space="preserve">Pioneer Dollar Bond Open-End Investment Fund - up to 100% of the Fund's assets may be invested in:
1) debt securities traded in the United States of America;
2) participation titles of foreign funds or participation titles in collective investment schemes incorporated abroad, denominated in dollars or whose investment policy allows to invest assets in debt securities or equity-like instruments, in particular traded in the United States of America or North America. The total value of investments other than those referred to above shall not exceed 30% of the Fund’s assets.
</v>
          </cell>
          <cell r="DK18" t="str">
            <v/>
          </cell>
          <cell r="DL18" t="str">
            <v/>
          </cell>
          <cell r="DM18" t="str">
            <v/>
          </cell>
          <cell r="DO18" t="str">
            <v/>
          </cell>
          <cell r="DQ18" t="str">
            <v>X</v>
          </cell>
          <cell r="DV18">
            <v>16</v>
          </cell>
          <cell r="DW18" t="str">
            <v>12</v>
          </cell>
          <cell r="DX18" t="str">
            <v>009</v>
          </cell>
          <cell r="DY18" t="str">
            <v/>
          </cell>
          <cell r="DZ18" t="str">
            <v/>
          </cell>
          <cell r="EB18" t="str">
            <v>059</v>
          </cell>
          <cell r="EG18" t="str">
            <v>Pioneer Obligacji Dolarowych Fundusz Inwestycyjny Otwarty</v>
          </cell>
          <cell r="EI18" t="str">
            <v>AI</v>
          </cell>
          <cell r="EJ18" t="str">
            <v>AI</v>
          </cell>
          <cell r="EK18" t="str">
            <v/>
          </cell>
          <cell r="EL18" t="str">
            <v/>
          </cell>
          <cell r="EM18" t="str">
            <v>FIO</v>
          </cell>
          <cell r="EN18" t="b">
            <v>0</v>
          </cell>
          <cell r="EO18" t="str">
            <v>--</v>
          </cell>
          <cell r="EP18" t="str">
            <v>bond</v>
          </cell>
          <cell r="EQ18" t="str">
            <v>US</v>
          </cell>
          <cell r="ER18" t="str">
            <v>Bond_USD</v>
          </cell>
          <cell r="ES18" t="str">
            <v>North_America</v>
          </cell>
          <cell r="ET18">
            <v>282</v>
          </cell>
          <cell r="EU18">
            <v>1661</v>
          </cell>
        </row>
        <row r="19">
          <cell r="B19">
            <v>14</v>
          </cell>
          <cell r="C19" t="str">
            <v>Pekao Obligacji Europejskich Plus - Pekao Walutowy FIO</v>
          </cell>
          <cell r="D19" t="str">
            <v>12OBEUPL</v>
          </cell>
          <cell r="E19" t="str">
            <v>Pekao Obligacji Europejskich Plus</v>
          </cell>
          <cell r="F19" t="str">
            <v>Pekao Walutowy FIO</v>
          </cell>
          <cell r="G19" t="str">
            <v>Bank Polska Kasa Opieki SA</v>
          </cell>
          <cell r="H19" t="str">
            <v>Marynarska 15 (NewCity)</v>
          </cell>
          <cell r="I19" t="str">
            <v>02 674 Warszawa</v>
          </cell>
          <cell r="J19" t="str">
            <v>108-00-18-036</v>
          </cell>
          <cell r="K19">
            <v>190279</v>
          </cell>
          <cell r="L19">
            <v>2.5000000000000001E-2</v>
          </cell>
          <cell r="M19">
            <v>2.5000000000000001E-2</v>
          </cell>
          <cell r="T19" t="str">
            <v>Pekao European Bonds Plus</v>
          </cell>
          <cell r="U19" t="str">
            <v>Pekao Obl. Europ. Plus</v>
          </cell>
          <cell r="V19">
            <v>37767</v>
          </cell>
          <cell r="W19">
            <v>40</v>
          </cell>
          <cell r="X19" t="str">
            <v/>
          </cell>
          <cell r="Y19">
            <v>2.5000000000000001E-2</v>
          </cell>
          <cell r="Z19">
            <v>40</v>
          </cell>
          <cell r="AA19">
            <v>12</v>
          </cell>
          <cell r="AB19">
            <v>1</v>
          </cell>
          <cell r="AC19" t="str">
            <v>Pekao Oblig. Europejskich Plus</v>
          </cell>
          <cell r="AD19" t="str">
            <v>Pekao Obl Europ PLUS</v>
          </cell>
          <cell r="AF19" t="str">
            <v>Pekao Obligacji Europejskich Plus Fundusz Inwestycyjny Otwarty</v>
          </cell>
          <cell r="AG19">
            <v>2</v>
          </cell>
          <cell r="AH19" t="str">
            <v>147323338</v>
          </cell>
          <cell r="AI19" t="str">
            <v>PLPPTFI00139</v>
          </cell>
          <cell r="AJ19" t="str">
            <v>108-00-18-036</v>
          </cell>
          <cell r="AK19" t="str">
            <v>RFi 994</v>
          </cell>
          <cell r="AO19">
            <v>37778</v>
          </cell>
          <cell r="AP19">
            <v>40.11</v>
          </cell>
          <cell r="AQ19">
            <v>37740</v>
          </cell>
          <cell r="AR19" t="str">
            <v>DFI/W/4032-12/13-01-1040/2003</v>
          </cell>
          <cell r="AS19">
            <v>37733</v>
          </cell>
          <cell r="AT19">
            <v>37767</v>
          </cell>
          <cell r="AU19">
            <v>40.11</v>
          </cell>
          <cell r="AV19">
            <v>37778</v>
          </cell>
          <cell r="AW19">
            <v>37778</v>
          </cell>
          <cell r="AX19">
            <v>2.5000000000000001E-2</v>
          </cell>
          <cell r="AY19" t="str">
            <v>X</v>
          </cell>
          <cell r="AZ19" t="str">
            <v>X</v>
          </cell>
          <cell r="BA19">
            <v>0.01</v>
          </cell>
          <cell r="BC19" t="str">
            <v>PLPIOEURBON1</v>
          </cell>
          <cell r="BD19">
            <v>1.6</v>
          </cell>
          <cell r="BF19" t="str">
            <v/>
          </cell>
          <cell r="BG19">
            <v>1.6</v>
          </cell>
          <cell r="BH19">
            <v>8.99</v>
          </cell>
          <cell r="BI19">
            <v>37778</v>
          </cell>
          <cell r="BM19" t="b">
            <v>1</v>
          </cell>
          <cell r="BO19" t="str">
            <v>Pekao Financial Services Sp. z o.o.</v>
          </cell>
          <cell r="BP19">
            <v>1000</v>
          </cell>
          <cell r="BQ19">
            <v>500</v>
          </cell>
          <cell r="BR19">
            <v>0.02</v>
          </cell>
          <cell r="BS19" t="str">
            <v/>
          </cell>
          <cell r="BT19" t="str">
            <v/>
          </cell>
          <cell r="BV19">
            <v>0.02</v>
          </cell>
          <cell r="CA19">
            <v>2.5000000000000001E-2</v>
          </cell>
          <cell r="CB19" t="str">
            <v>X</v>
          </cell>
          <cell r="CC19" t="str">
            <v>X</v>
          </cell>
          <cell r="CD19">
            <v>2.5000000000000001E-2</v>
          </cell>
          <cell r="CE19" t="str">
            <v>European bond fund</v>
          </cell>
          <cell r="CF19" t="str">
            <v>Pekao W FIO - Pekao Obligacji Europejskich Plus</v>
          </cell>
          <cell r="CG19" t="str">
            <v>PL 19 1240 1037 1111 0010 4856 1223</v>
          </cell>
          <cell r="CH19" t="str">
            <v>Podstawowy - Pekao W FIO - Pekao Obligacji Europejskich Plus</v>
          </cell>
          <cell r="CJ19">
            <v>190279</v>
          </cell>
          <cell r="CK19">
            <v>20017661</v>
          </cell>
          <cell r="CL19">
            <v>28960</v>
          </cell>
          <cell r="CM19" t="str">
            <v>PIO016</v>
          </cell>
          <cell r="CN19" t="str">
            <v>PIOEFIO</v>
          </cell>
          <cell r="CO19" t="str">
            <v>PIOEFIE</v>
          </cell>
          <cell r="CP19" t="str">
            <v>POEFPIO</v>
          </cell>
          <cell r="CQ19">
            <v>1216</v>
          </cell>
          <cell r="CV19" t="str">
            <v/>
          </cell>
          <cell r="DD19">
            <v>37770</v>
          </cell>
          <cell r="DE19" t="str">
            <v>FUND12</v>
          </cell>
          <cell r="DF19">
            <v>13</v>
          </cell>
          <cell r="DG19" t="str">
            <v xml:space="preserve">Pekao European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debt securities denominated in euro or issued by European governments or European companies. To ensure adequate liquidity up to 33% of the sub-fund’s assets may be invested e.g. in government bonds, money market instruments and bank deposits.
</v>
          </cell>
          <cell r="DH19" t="str">
            <v>259400QRICRPJ733WA83</v>
          </cell>
          <cell r="DI19" t="str">
            <v>S7RSI4.00004.SF.616</v>
          </cell>
          <cell r="DK19">
            <v>8</v>
          </cell>
          <cell r="DL19" t="str">
            <v>Pekao Obligacji Europejskich Plus</v>
          </cell>
          <cell r="DM19" t="str">
            <v>X</v>
          </cell>
          <cell r="DO19" t="str">
            <v/>
          </cell>
          <cell r="DQ19" t="str">
            <v>X</v>
          </cell>
          <cell r="DV19">
            <v>18</v>
          </cell>
          <cell r="DW19" t="str">
            <v>13</v>
          </cell>
          <cell r="DX19" t="str">
            <v>015</v>
          </cell>
          <cell r="DY19" t="str">
            <v/>
          </cell>
          <cell r="DZ19" t="str">
            <v/>
          </cell>
          <cell r="EB19" t="str">
            <v>055</v>
          </cell>
          <cell r="EG19" t="str">
            <v>Pekao Obligacji Europejskich Plus - Pekao Walutowy FIO</v>
          </cell>
          <cell r="EI19" t="str">
            <v>AI</v>
          </cell>
          <cell r="EJ19" t="str">
            <v>AI</v>
          </cell>
          <cell r="EK19" t="e">
            <v>#NAME?</v>
          </cell>
          <cell r="EL19" t="e">
            <v>#NAME?</v>
          </cell>
          <cell r="EM19" t="str">
            <v>FIO</v>
          </cell>
          <cell r="EN19" t="b">
            <v>0</v>
          </cell>
          <cell r="EO19" t="str">
            <v>--</v>
          </cell>
          <cell r="EP19" t="str">
            <v>bond</v>
          </cell>
          <cell r="EQ19" t="str">
            <v>European</v>
          </cell>
          <cell r="ER19" t="str">
            <v>Bond_EUR</v>
          </cell>
          <cell r="ES19" t="str">
            <v>Euroland</v>
          </cell>
          <cell r="ET19">
            <v>284</v>
          </cell>
          <cell r="EU19">
            <v>24</v>
          </cell>
        </row>
        <row r="20">
          <cell r="B20">
            <v>15</v>
          </cell>
          <cell r="C20" t="str">
            <v>Pioneer Obligacji Skarbowych Fundusz Inwestycyjny Otwarty [PRZEJĘTY]</v>
          </cell>
          <cell r="D20" t="str">
            <v>17POS</v>
          </cell>
          <cell r="G20" t="str">
            <v>Bank Polska Kasa Opieki SA</v>
          </cell>
          <cell r="H20" t="str">
            <v>Marynarska 15 (NewCity)</v>
          </cell>
          <cell r="I20" t="str">
            <v>02 674 Warszawa</v>
          </cell>
          <cell r="J20" t="str">
            <v>521-32-70-074</v>
          </cell>
          <cell r="K20">
            <v>190282</v>
          </cell>
          <cell r="L20">
            <v>2E-3</v>
          </cell>
          <cell r="M20">
            <v>0.02</v>
          </cell>
          <cell r="T20" t="str">
            <v>Pioneer Treasury Bonds Open-End Investment Fund (OIF)</v>
          </cell>
          <cell r="U20" t="str">
            <v>Pioneer Obligacji Skarbowych</v>
          </cell>
          <cell r="V20">
            <v>37851</v>
          </cell>
          <cell r="W20">
            <v>10</v>
          </cell>
          <cell r="X20" t="str">
            <v/>
          </cell>
          <cell r="Y20" t="str">
            <v/>
          </cell>
          <cell r="Z20">
            <v>10</v>
          </cell>
          <cell r="AA20">
            <v>17</v>
          </cell>
          <cell r="AB20">
            <v>1</v>
          </cell>
          <cell r="AC20" t="str">
            <v>Pioneer Obligacji Skarbowych FIO</v>
          </cell>
          <cell r="AD20" t="str">
            <v>Pioneer Obl Skarb FIO</v>
          </cell>
          <cell r="AF20" t="str">
            <v>Pioneer Obligacji Skarbowych Fundusz Inwestycyjny Otwarty [PRZEJĘTY]</v>
          </cell>
          <cell r="AG20">
            <v>1</v>
          </cell>
          <cell r="AH20" t="str">
            <v>015520274</v>
          </cell>
          <cell r="AI20" t="str">
            <v>PLPPTFI00030</v>
          </cell>
          <cell r="AJ20" t="str">
            <v>521-32-70-074</v>
          </cell>
          <cell r="AK20" t="str">
            <v>RFi 140</v>
          </cell>
          <cell r="AO20">
            <v>37851</v>
          </cell>
          <cell r="AP20">
            <v>10.01</v>
          </cell>
          <cell r="AQ20">
            <v>37825</v>
          </cell>
          <cell r="AR20" t="str">
            <v>DFI/W/-12/14-1-1729/2003</v>
          </cell>
          <cell r="AS20">
            <v>37817</v>
          </cell>
          <cell r="AT20">
            <v>37837</v>
          </cell>
          <cell r="AU20">
            <v>10.01</v>
          </cell>
          <cell r="AV20">
            <v>37851</v>
          </cell>
          <cell r="AX20" t="str">
            <v/>
          </cell>
          <cell r="AY20" t="str">
            <v/>
          </cell>
          <cell r="AZ20" t="str">
            <v/>
          </cell>
          <cell r="BA20" t="str">
            <v/>
          </cell>
          <cell r="BB20" t="str">
            <v>Cezary Iwański, Ryszard Trepczyński*</v>
          </cell>
          <cell r="BC20" t="str">
            <v>PLPIOPLTBON1</v>
          </cell>
          <cell r="BD20" t="str">
            <v/>
          </cell>
          <cell r="BF20" t="str">
            <v/>
          </cell>
          <cell r="BG20" t="str">
            <v/>
          </cell>
          <cell r="BM20" t="b">
            <v>0</v>
          </cell>
          <cell r="BN20">
            <v>39212</v>
          </cell>
          <cell r="BO20" t="str">
            <v>Pekao Financial Services Sp. z o.o.</v>
          </cell>
          <cell r="BP20" t="e">
            <v>#N/A</v>
          </cell>
          <cell r="BQ20" t="e">
            <v>#N/A</v>
          </cell>
          <cell r="BR20" t="e">
            <v>#N/A</v>
          </cell>
          <cell r="BS20" t="e">
            <v>#N/A</v>
          </cell>
          <cell r="BT20" t="e">
            <v>#N/A</v>
          </cell>
          <cell r="BV20" t="e">
            <v>#N/A</v>
          </cell>
          <cell r="CA20" t="e">
            <v>#N/A</v>
          </cell>
          <cell r="CB20" t="e">
            <v>#N/A</v>
          </cell>
          <cell r="CC20" t="e">
            <v>#N/A</v>
          </cell>
          <cell r="CD20" t="e">
            <v>#N/A</v>
          </cell>
          <cell r="CE20" t="str">
            <v>Bond fund</v>
          </cell>
          <cell r="CF20" t="str">
            <v>Pioneer Obligacji Skarbowych FIO</v>
          </cell>
          <cell r="CG20" t="str">
            <v>PL 17 1240 0001 3190 2821 1117 0301</v>
          </cell>
          <cell r="CH20" t="str">
            <v>Podstawowy - Pioneer Obligacji Skarbowych FIO</v>
          </cell>
          <cell r="CJ20">
            <v>190282</v>
          </cell>
          <cell r="CL20">
            <v>0</v>
          </cell>
          <cell r="CM20" t="str">
            <v>PIO017</v>
          </cell>
          <cell r="CN20" t="str">
            <v>PIOSFIO</v>
          </cell>
          <cell r="CR20" t="str">
            <v>przejęty</v>
          </cell>
          <cell r="CS20">
            <v>39191</v>
          </cell>
          <cell r="CT20" t="str">
            <v>03OBLIG</v>
          </cell>
          <cell r="CU20">
            <v>39192</v>
          </cell>
          <cell r="CV20">
            <v>39212</v>
          </cell>
          <cell r="DD20" t="e">
            <v>#N/A</v>
          </cell>
          <cell r="DE20" t="str">
            <v>FUND13</v>
          </cell>
          <cell r="DF20">
            <v>14</v>
          </cell>
          <cell r="DG20" t="e">
            <v>#N/A</v>
          </cell>
          <cell r="DK20" t="str">
            <v/>
          </cell>
          <cell r="DL20" t="str">
            <v/>
          </cell>
          <cell r="DO20" t="str">
            <v/>
          </cell>
          <cell r="DQ20" t="str">
            <v/>
          </cell>
          <cell r="DV20">
            <v>20</v>
          </cell>
          <cell r="DW20" t="str">
            <v>14</v>
          </cell>
          <cell r="DX20" t="str">
            <v>017</v>
          </cell>
          <cell r="DY20" t="str">
            <v/>
          </cell>
          <cell r="DZ20" t="str">
            <v/>
          </cell>
          <cell r="EB20" t="str">
            <v/>
          </cell>
          <cell r="EG20" t="str">
            <v>Pioneer Obligacji Skarbowych Fundusz Inwestycyjny Otwarty</v>
          </cell>
          <cell r="EI20" t="str">
            <v/>
          </cell>
          <cell r="EJ20" t="str">
            <v/>
          </cell>
          <cell r="EK20" t="str">
            <v/>
          </cell>
          <cell r="EL20" t="str">
            <v/>
          </cell>
          <cell r="EM20" t="str">
            <v>FIO</v>
          </cell>
          <cell r="EN20" t="str">
            <v/>
          </cell>
          <cell r="EO20" t="str">
            <v>--</v>
          </cell>
          <cell r="EP20" t="str">
            <v/>
          </cell>
          <cell r="EQ20" t="str">
            <v/>
          </cell>
          <cell r="ER20" t="str">
            <v/>
          </cell>
          <cell r="ES20" t="str">
            <v/>
          </cell>
          <cell r="ET20">
            <v>25</v>
          </cell>
          <cell r="EU20">
            <v>25</v>
          </cell>
        </row>
        <row r="21">
          <cell r="B21" t="str">
            <v/>
          </cell>
          <cell r="C21" t="str">
            <v>Pioneer Obligacji Fundusz Inwestycyjny Mieszany [NIEUTWORZONY]</v>
          </cell>
          <cell r="D21" t="str">
            <v>18FIMOBL</v>
          </cell>
          <cell r="G21" t="str">
            <v/>
          </cell>
          <cell r="H21" t="str">
            <v/>
          </cell>
          <cell r="I21" t="str">
            <v/>
          </cell>
          <cell r="J21" t="str">
            <v/>
          </cell>
          <cell r="K21" t="str">
            <v/>
          </cell>
          <cell r="L21">
            <v>0.02</v>
          </cell>
          <cell r="M21">
            <v>0.02</v>
          </cell>
          <cell r="U21" t="str">
            <v>Pioneer Obligacji FIM</v>
          </cell>
          <cell r="W21">
            <v>100</v>
          </cell>
          <cell r="X21">
            <v>0</v>
          </cell>
          <cell r="Y21" t="str">
            <v/>
          </cell>
          <cell r="Z21">
            <v>100</v>
          </cell>
          <cell r="AA21">
            <v>18</v>
          </cell>
          <cell r="AB21">
            <v>7</v>
          </cell>
          <cell r="AC21" t="str">
            <v>Pioneer Obligacji Fundusz Inwestycyjny Mieszany [NIEUTWORZONY]</v>
          </cell>
          <cell r="AD21" t="str">
            <v>Pioneer Obligacji Fundusz Inwestycyjny Mieszany [NIEUTWORZONY]</v>
          </cell>
          <cell r="AF21" t="str">
            <v/>
          </cell>
          <cell r="AG21">
            <v>1</v>
          </cell>
          <cell r="AQ21">
            <v>37942</v>
          </cell>
          <cell r="AR21" t="str">
            <v>DFI/W/4036-12/2-01-2875/03</v>
          </cell>
          <cell r="AS21">
            <v>37925</v>
          </cell>
          <cell r="AX21" t="str">
            <v/>
          </cell>
          <cell r="AY21" t="str">
            <v/>
          </cell>
          <cell r="AZ21" t="str">
            <v/>
          </cell>
          <cell r="BA21" t="str">
            <v/>
          </cell>
          <cell r="BD21" t="str">
            <v/>
          </cell>
          <cell r="BF21" t="str">
            <v/>
          </cell>
          <cell r="BG21" t="str">
            <v/>
          </cell>
          <cell r="BM21" t="str">
            <v/>
          </cell>
          <cell r="BP21" t="str">
            <v/>
          </cell>
          <cell r="BQ21" t="str">
            <v/>
          </cell>
          <cell r="BR21" t="str">
            <v/>
          </cell>
          <cell r="BS21" t="str">
            <v/>
          </cell>
          <cell r="BT21" t="str">
            <v/>
          </cell>
          <cell r="BV21" t="str">
            <v/>
          </cell>
          <cell r="CA21" t="str">
            <v/>
          </cell>
          <cell r="CB21" t="str">
            <v/>
          </cell>
          <cell r="CC21" t="str">
            <v/>
          </cell>
          <cell r="CD21" t="str">
            <v/>
          </cell>
          <cell r="CE21" t="str">
            <v/>
          </cell>
          <cell r="CG21" t="e">
            <v>#N/A</v>
          </cell>
          <cell r="CH21" t="e">
            <v>#N/A</v>
          </cell>
          <cell r="CJ21" t="str">
            <v/>
          </cell>
          <cell r="CL21" t="str">
            <v/>
          </cell>
          <cell r="CM21" t="str">
            <v>PIO018</v>
          </cell>
          <cell r="CN21" t="str">
            <v>PIOOFIM</v>
          </cell>
          <cell r="CR21" t="str">
            <v>Nieuruchomiony</v>
          </cell>
          <cell r="DD21" t="str">
            <v/>
          </cell>
          <cell r="DE21" t="str">
            <v/>
          </cell>
          <cell r="DF21" t="str">
            <v/>
          </cell>
          <cell r="DG21" t="e">
            <v>#N/A</v>
          </cell>
          <cell r="DK21" t="str">
            <v/>
          </cell>
          <cell r="DL21" t="str">
            <v/>
          </cell>
          <cell r="DO21" t="str">
            <v/>
          </cell>
          <cell r="DQ21" t="str">
            <v/>
          </cell>
          <cell r="DV21" t="e">
            <v>#N/A</v>
          </cell>
          <cell r="DW21" t="str">
            <v/>
          </cell>
          <cell r="DX21" t="str">
            <v/>
          </cell>
          <cell r="DY21" t="str">
            <v/>
          </cell>
          <cell r="DZ21" t="str">
            <v/>
          </cell>
          <cell r="EB21" t="str">
            <v/>
          </cell>
          <cell r="EG21" t="str">
            <v>Pioneer Obligacji Fundusz Inwestycyjny Mieszany</v>
          </cell>
          <cell r="EI21" t="str">
            <v/>
          </cell>
          <cell r="EJ21" t="str">
            <v/>
          </cell>
          <cell r="EK21" t="str">
            <v/>
          </cell>
          <cell r="EL21" t="str">
            <v/>
          </cell>
          <cell r="EM21" t="str">
            <v>FIM</v>
          </cell>
          <cell r="EN21" t="str">
            <v/>
          </cell>
          <cell r="EO21" t="str">
            <v>--</v>
          </cell>
          <cell r="EP21" t="str">
            <v/>
          </cell>
          <cell r="EQ21" t="str">
            <v/>
          </cell>
          <cell r="ER21" t="str">
            <v/>
          </cell>
          <cell r="ES21" t="str">
            <v/>
          </cell>
          <cell r="EU21" t="str">
            <v/>
          </cell>
        </row>
        <row r="22">
          <cell r="B22" t="str">
            <v/>
          </cell>
          <cell r="C22" t="str">
            <v>Pioneer Stabilnego Wzrostu Fundusz Inwestycyjny Mieszany [NIEUTWORZONY]</v>
          </cell>
          <cell r="D22" t="str">
            <v>19FIMSTA</v>
          </cell>
          <cell r="G22" t="str">
            <v/>
          </cell>
          <cell r="H22" t="str">
            <v/>
          </cell>
          <cell r="I22" t="str">
            <v/>
          </cell>
          <cell r="J22" t="str">
            <v/>
          </cell>
          <cell r="K22" t="str">
            <v/>
          </cell>
          <cell r="L22">
            <v>3.5000000000000003E-2</v>
          </cell>
          <cell r="M22">
            <v>3.5000000000000003E-2</v>
          </cell>
          <cell r="U22" t="str">
            <v>Pioneer Stabilnego Wzrostu FIM</v>
          </cell>
          <cell r="W22">
            <v>100</v>
          </cell>
          <cell r="X22">
            <v>0</v>
          </cell>
          <cell r="Y22" t="str">
            <v/>
          </cell>
          <cell r="Z22">
            <v>100</v>
          </cell>
          <cell r="AA22">
            <v>19</v>
          </cell>
          <cell r="AB22">
            <v>7</v>
          </cell>
          <cell r="AC22" t="str">
            <v>Pioneer Stabilnego Wzrostu Fundusz Inwestycyjny Mieszany [NIEUTWORZONY]</v>
          </cell>
          <cell r="AD22" t="str">
            <v>Pioneer Stabilnego Wzrostu Fundusz Inwestycyjny Mieszany [NIEUTWORZONY]</v>
          </cell>
          <cell r="AF22" t="str">
            <v/>
          </cell>
          <cell r="AG22">
            <v>1</v>
          </cell>
          <cell r="AQ22">
            <v>37942</v>
          </cell>
          <cell r="AR22" t="str">
            <v>DFI/W/4036-12/2-01-2874/04</v>
          </cell>
          <cell r="AS22">
            <v>37925</v>
          </cell>
          <cell r="AX22" t="str">
            <v/>
          </cell>
          <cell r="AY22" t="str">
            <v/>
          </cell>
          <cell r="AZ22" t="str">
            <v/>
          </cell>
          <cell r="BA22" t="str">
            <v/>
          </cell>
          <cell r="BD22" t="str">
            <v/>
          </cell>
          <cell r="BF22" t="str">
            <v/>
          </cell>
          <cell r="BG22" t="str">
            <v/>
          </cell>
          <cell r="BM22" t="str">
            <v/>
          </cell>
          <cell r="BP22" t="str">
            <v/>
          </cell>
          <cell r="BQ22" t="str">
            <v/>
          </cell>
          <cell r="BR22" t="str">
            <v/>
          </cell>
          <cell r="BS22" t="str">
            <v/>
          </cell>
          <cell r="BT22" t="str">
            <v/>
          </cell>
          <cell r="BV22" t="str">
            <v/>
          </cell>
          <cell r="CA22" t="str">
            <v/>
          </cell>
          <cell r="CB22" t="str">
            <v/>
          </cell>
          <cell r="CC22" t="str">
            <v/>
          </cell>
          <cell r="CD22" t="str">
            <v/>
          </cell>
          <cell r="CE22" t="str">
            <v/>
          </cell>
          <cell r="CG22" t="e">
            <v>#N/A</v>
          </cell>
          <cell r="CH22" t="e">
            <v>#N/A</v>
          </cell>
          <cell r="CJ22" t="str">
            <v/>
          </cell>
          <cell r="CL22" t="str">
            <v/>
          </cell>
          <cell r="CM22" t="str">
            <v>PIO019</v>
          </cell>
          <cell r="CR22" t="str">
            <v>Nieuruchomiony</v>
          </cell>
          <cell r="DD22" t="str">
            <v/>
          </cell>
          <cell r="DE22" t="str">
            <v/>
          </cell>
          <cell r="DF22" t="str">
            <v/>
          </cell>
          <cell r="DG22" t="str">
            <v/>
          </cell>
          <cell r="DK22" t="str">
            <v/>
          </cell>
          <cell r="DL22" t="str">
            <v/>
          </cell>
          <cell r="DO22" t="str">
            <v/>
          </cell>
          <cell r="DQ22" t="str">
            <v/>
          </cell>
          <cell r="DV22" t="e">
            <v>#N/A</v>
          </cell>
          <cell r="DW22" t="str">
            <v/>
          </cell>
          <cell r="DX22" t="str">
            <v/>
          </cell>
          <cell r="DY22" t="str">
            <v/>
          </cell>
          <cell r="DZ22" t="str">
            <v/>
          </cell>
          <cell r="EB22" t="str">
            <v/>
          </cell>
          <cell r="EG22" t="str">
            <v>Pioneer Stabilnego Wzrostu Fundusz Inwestycyjny Mieszany</v>
          </cell>
          <cell r="EI22" t="str">
            <v/>
          </cell>
          <cell r="EJ22" t="str">
            <v/>
          </cell>
          <cell r="EK22" t="str">
            <v/>
          </cell>
          <cell r="EL22" t="str">
            <v/>
          </cell>
          <cell r="EM22" t="str">
            <v>FIM</v>
          </cell>
          <cell r="EN22" t="str">
            <v/>
          </cell>
          <cell r="EO22" t="str">
            <v>--</v>
          </cell>
          <cell r="EP22" t="str">
            <v/>
          </cell>
          <cell r="EQ22" t="str">
            <v/>
          </cell>
          <cell r="ER22" t="str">
            <v/>
          </cell>
          <cell r="ES22" t="str">
            <v/>
          </cell>
          <cell r="EU22" t="str">
            <v/>
          </cell>
        </row>
        <row r="23">
          <cell r="B23">
            <v>16</v>
          </cell>
          <cell r="C23" t="str">
            <v>Pekao Akcji Europejskich - Pekao Walutowy FIO</v>
          </cell>
          <cell r="D23" t="str">
            <v>20AKEU</v>
          </cell>
          <cell r="E23" t="str">
            <v>Pekao Akcji Europejskich</v>
          </cell>
          <cell r="F23" t="str">
            <v>Pekao Walutowy FIO</v>
          </cell>
          <cell r="G23" t="str">
            <v>Bank Polska Kasa Opieki SA</v>
          </cell>
          <cell r="H23" t="str">
            <v>Marynarska 15 (NewCity)</v>
          </cell>
          <cell r="I23" t="str">
            <v>02 674 Warszawa</v>
          </cell>
          <cell r="J23" t="str">
            <v>108-00-18-036</v>
          </cell>
          <cell r="K23">
            <v>190236</v>
          </cell>
          <cell r="L23">
            <v>2.5000000000000001E-3</v>
          </cell>
          <cell r="T23" t="str">
            <v>Pekao European Equity</v>
          </cell>
          <cell r="U23" t="str">
            <v>Pekao Akcji Europ.</v>
          </cell>
          <cell r="V23">
            <v>38106</v>
          </cell>
          <cell r="W23">
            <v>40</v>
          </cell>
          <cell r="X23">
            <v>8</v>
          </cell>
          <cell r="Y23">
            <v>0.05</v>
          </cell>
          <cell r="Z23">
            <v>40</v>
          </cell>
          <cell r="AA23">
            <v>20</v>
          </cell>
          <cell r="AB23">
            <v>1</v>
          </cell>
          <cell r="AC23" t="str">
            <v>Pekao Akcji Europejskich</v>
          </cell>
          <cell r="AD23" t="str">
            <v>Pekao Akcji Euro.</v>
          </cell>
          <cell r="AF23" t="str">
            <v>Pekao Akcji Europejskich Fundusz Inwestycyjny Otwarty</v>
          </cell>
          <cell r="AG23">
            <v>2</v>
          </cell>
          <cell r="AH23" t="str">
            <v>147323338</v>
          </cell>
          <cell r="AI23" t="str">
            <v>PLPPTFI00147</v>
          </cell>
          <cell r="AJ23" t="str">
            <v>108-00-18-036</v>
          </cell>
          <cell r="AK23" t="str">
            <v>RFi 994</v>
          </cell>
          <cell r="AO23">
            <v>38106</v>
          </cell>
          <cell r="AP23">
            <v>40.119999999999997</v>
          </cell>
          <cell r="AQ23">
            <v>38068</v>
          </cell>
          <cell r="AR23" t="str">
            <v>DFI/W/4032-12/15-01/1038/04</v>
          </cell>
          <cell r="AS23">
            <v>38055</v>
          </cell>
          <cell r="AT23">
            <v>38101</v>
          </cell>
          <cell r="AU23">
            <v>40.119999999999997</v>
          </cell>
          <cell r="AV23">
            <v>38106</v>
          </cell>
          <cell r="AW23">
            <v>38106</v>
          </cell>
          <cell r="AX23">
            <v>0.05</v>
          </cell>
          <cell r="AY23" t="str">
            <v>X</v>
          </cell>
          <cell r="AZ23" t="str">
            <v>X</v>
          </cell>
          <cell r="BA23">
            <v>1.4999999999999999E-2</v>
          </cell>
          <cell r="BC23" t="str">
            <v>PLPIOEUEQU01</v>
          </cell>
          <cell r="BD23">
            <v>3</v>
          </cell>
          <cell r="BF23" t="str">
            <v/>
          </cell>
          <cell r="BG23">
            <v>2.5</v>
          </cell>
          <cell r="BH23">
            <v>8.39</v>
          </cell>
          <cell r="BI23">
            <v>38106</v>
          </cell>
          <cell r="BM23" t="b">
            <v>1</v>
          </cell>
          <cell r="BO23" t="str">
            <v>Pekao Financial Services Sp. z o.o.</v>
          </cell>
          <cell r="BP23">
            <v>1000</v>
          </cell>
          <cell r="BQ23">
            <v>500</v>
          </cell>
          <cell r="BR23">
            <v>0.03</v>
          </cell>
          <cell r="BS23" t="str">
            <v/>
          </cell>
          <cell r="BT23" t="str">
            <v/>
          </cell>
          <cell r="BV23">
            <v>2.5000000000000001E-2</v>
          </cell>
          <cell r="CA23">
            <v>0.05</v>
          </cell>
          <cell r="CB23" t="str">
            <v>X</v>
          </cell>
          <cell r="CC23" t="str">
            <v>X</v>
          </cell>
          <cell r="CD23">
            <v>0.05</v>
          </cell>
          <cell r="CE23" t="str">
            <v>European Equity fund</v>
          </cell>
          <cell r="CF23" t="str">
            <v>Pekao W FIO - Pekao Akcji Europejskich</v>
          </cell>
          <cell r="CG23" t="str">
            <v>PL 23 1240 1037 1111 0010 4856 1539</v>
          </cell>
          <cell r="CH23" t="str">
            <v>Podstawowy - Pekao W FIO - Pekao Akcji Europejskich</v>
          </cell>
          <cell r="CJ23">
            <v>190236</v>
          </cell>
          <cell r="CK23">
            <v>20145873</v>
          </cell>
          <cell r="CL23">
            <v>28960</v>
          </cell>
          <cell r="CM23" t="str">
            <v>PIO020</v>
          </cell>
          <cell r="CN23" t="str">
            <v>PEEOEIF</v>
          </cell>
          <cell r="CO23" t="str">
            <v>PEEOEIE</v>
          </cell>
          <cell r="CP23" t="str">
            <v>PAEFIO</v>
          </cell>
          <cell r="CQ23">
            <v>1707</v>
          </cell>
          <cell r="CV23" t="str">
            <v/>
          </cell>
          <cell r="DD23">
            <v>38104</v>
          </cell>
          <cell r="DE23" t="str">
            <v>FUND16</v>
          </cell>
          <cell r="DF23">
            <v>15</v>
          </cell>
          <cell r="DG23" t="str">
            <v xml:space="preserve">Pekao European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European companies. To ensure adequate liquidity up to 20% of the sub-fund’s assets may be invested in government bonds, money market instruments and bank deposits.
</v>
          </cell>
          <cell r="DH23" t="str">
            <v>2594003PVBF1GLV7TN07</v>
          </cell>
          <cell r="DI23" t="str">
            <v>S7RSI4.00004.SF.616</v>
          </cell>
          <cell r="DK23">
            <v>9</v>
          </cell>
          <cell r="DL23" t="str">
            <v>Pekao Akcji Europejskich</v>
          </cell>
          <cell r="DM23" t="str">
            <v>X</v>
          </cell>
          <cell r="DO23" t="str">
            <v/>
          </cell>
          <cell r="DQ23" t="str">
            <v>X</v>
          </cell>
          <cell r="DV23">
            <v>21</v>
          </cell>
          <cell r="DW23" t="str">
            <v>15</v>
          </cell>
          <cell r="DX23" t="str">
            <v>051</v>
          </cell>
          <cell r="DY23" t="str">
            <v/>
          </cell>
          <cell r="DZ23" t="str">
            <v/>
          </cell>
          <cell r="EB23" t="str">
            <v>053</v>
          </cell>
          <cell r="EG23" t="str">
            <v>Pekao Akcji Europejskich - Pekao Walutowy FIO</v>
          </cell>
          <cell r="EI23" t="str">
            <v>AI</v>
          </cell>
          <cell r="EJ23" t="str">
            <v>AI</v>
          </cell>
          <cell r="EK23" t="e">
            <v>#NAME?</v>
          </cell>
          <cell r="EL23" t="e">
            <v>#NAME?</v>
          </cell>
          <cell r="EM23" t="str">
            <v>FIO</v>
          </cell>
          <cell r="EN23" t="b">
            <v>0</v>
          </cell>
          <cell r="EO23" t="str">
            <v>--</v>
          </cell>
          <cell r="EP23" t="str">
            <v>equity</v>
          </cell>
          <cell r="EQ23" t="str">
            <v>European</v>
          </cell>
          <cell r="ER23" t="str">
            <v>Equity</v>
          </cell>
          <cell r="ES23" t="str">
            <v>Euroland</v>
          </cell>
          <cell r="ET23">
            <v>271</v>
          </cell>
          <cell r="EU23">
            <v>1624</v>
          </cell>
        </row>
        <row r="24">
          <cell r="B24">
            <v>17</v>
          </cell>
          <cell r="C24" t="str">
            <v>Pioneer Ochrony Kapitału Fundusz Inwestycyjny Otwarty [PRZEJĘTY]</v>
          </cell>
          <cell r="D24" t="str">
            <v>21POK</v>
          </cell>
          <cell r="G24" t="str">
            <v>Bank Polska Kasa Opieki SA</v>
          </cell>
          <cell r="H24" t="str">
            <v>Marynarska 15 (NewCity)</v>
          </cell>
          <cell r="I24" t="str">
            <v>02 674 Warszawa</v>
          </cell>
          <cell r="J24" t="str">
            <v>108 00 00 409</v>
          </cell>
          <cell r="K24">
            <v>190237</v>
          </cell>
          <cell r="T24" t="str">
            <v>Pioneer Capital Protection Open-End Investment Fund (OIF)</v>
          </cell>
          <cell r="U24" t="str">
            <v>Pioneer Ochrony Kapitału</v>
          </cell>
          <cell r="V24">
            <v>38160</v>
          </cell>
          <cell r="W24">
            <v>100</v>
          </cell>
          <cell r="X24" t="str">
            <v/>
          </cell>
          <cell r="Y24" t="str">
            <v/>
          </cell>
          <cell r="Z24">
            <v>100</v>
          </cell>
          <cell r="AA24">
            <v>21</v>
          </cell>
          <cell r="AB24">
            <v>1</v>
          </cell>
          <cell r="AC24" t="str">
            <v>Pioneer Ochrony Kapitału FIO</v>
          </cell>
          <cell r="AD24" t="str">
            <v>Pioneer Ochr. Kapit. FIO</v>
          </cell>
          <cell r="AF24" t="str">
            <v>Pioneer Ochrony Kapitału Fundusz Inwestycyjny Otwarty</v>
          </cell>
          <cell r="AG24">
            <v>2</v>
          </cell>
          <cell r="AH24" t="str">
            <v>015742046</v>
          </cell>
          <cell r="AI24" t="str">
            <v>PLPPTFI00022</v>
          </cell>
          <cell r="AJ24" t="str">
            <v>108-00-00-409</v>
          </cell>
          <cell r="AK24" t="str">
            <v>RFi 164</v>
          </cell>
          <cell r="AO24">
            <v>38160</v>
          </cell>
          <cell r="AP24">
            <v>100.17</v>
          </cell>
          <cell r="AQ24">
            <v>38140</v>
          </cell>
          <cell r="AR24" t="str">
            <v>DFI/W/4032-12/16-01/1975/04</v>
          </cell>
          <cell r="AS24">
            <v>38132</v>
          </cell>
          <cell r="AT24">
            <v>38152</v>
          </cell>
          <cell r="AU24">
            <v>100.17</v>
          </cell>
          <cell r="AV24">
            <v>38160</v>
          </cell>
          <cell r="AX24" t="str">
            <v/>
          </cell>
          <cell r="AY24" t="str">
            <v/>
          </cell>
          <cell r="AZ24" t="str">
            <v/>
          </cell>
          <cell r="BA24" t="str">
            <v/>
          </cell>
          <cell r="BB24">
            <v>0</v>
          </cell>
          <cell r="BC24" t="str">
            <v>PLPIOMMOK001</v>
          </cell>
          <cell r="BD24" t="str">
            <v/>
          </cell>
          <cell r="BF24" t="str">
            <v/>
          </cell>
          <cell r="BG24" t="str">
            <v/>
          </cell>
          <cell r="BM24" t="b">
            <v>0</v>
          </cell>
          <cell r="BN24">
            <v>39281</v>
          </cell>
          <cell r="BO24" t="str">
            <v>Pekao Financial Services Sp. z o.o.</v>
          </cell>
          <cell r="BP24" t="e">
            <v>#N/A</v>
          </cell>
          <cell r="BQ24" t="e">
            <v>#N/A</v>
          </cell>
          <cell r="BR24" t="e">
            <v>#N/A</v>
          </cell>
          <cell r="BS24" t="e">
            <v>#N/A</v>
          </cell>
          <cell r="BT24" t="e">
            <v>#N/A</v>
          </cell>
          <cell r="BV24" t="e">
            <v>#N/A</v>
          </cell>
          <cell r="CA24" t="e">
            <v>#N/A</v>
          </cell>
          <cell r="CB24" t="e">
            <v>#N/A</v>
          </cell>
          <cell r="CC24" t="e">
            <v>#N/A</v>
          </cell>
          <cell r="CD24" t="e">
            <v>#N/A</v>
          </cell>
          <cell r="CE24" t="str">
            <v>Bond fund</v>
          </cell>
          <cell r="CF24" t="str">
            <v>Pioneer Ochrony Kapitału FIO</v>
          </cell>
          <cell r="CG24" t="str">
            <v>PL 05 1240 0001 3190 2371 1117 0301</v>
          </cell>
          <cell r="CH24" t="str">
            <v>Podstawowy - Pioneer Ochrony Kapitału FIO</v>
          </cell>
          <cell r="CJ24">
            <v>190237</v>
          </cell>
          <cell r="CL24">
            <v>0</v>
          </cell>
          <cell r="CM24" t="str">
            <v>PIO021</v>
          </cell>
          <cell r="CN24" t="str">
            <v>PIOOKFIO / PCPOEIF</v>
          </cell>
          <cell r="CR24" t="str">
            <v>przejęty</v>
          </cell>
          <cell r="CS24">
            <v>39268</v>
          </cell>
          <cell r="CT24" t="str">
            <v>7MONEY</v>
          </cell>
          <cell r="CU24">
            <v>39269</v>
          </cell>
          <cell r="CV24">
            <v>39281</v>
          </cell>
          <cell r="DD24" t="e">
            <v>#N/A</v>
          </cell>
          <cell r="DE24" t="str">
            <v>FUND17</v>
          </cell>
          <cell r="DF24">
            <v>16</v>
          </cell>
          <cell r="DG24" t="e">
            <v>#N/A</v>
          </cell>
          <cell r="DK24" t="str">
            <v/>
          </cell>
          <cell r="DL24" t="str">
            <v/>
          </cell>
          <cell r="DO24" t="str">
            <v/>
          </cell>
          <cell r="DQ24" t="str">
            <v>X</v>
          </cell>
          <cell r="DV24">
            <v>23</v>
          </cell>
          <cell r="DW24" t="str">
            <v>16</v>
          </cell>
          <cell r="DX24" t="str">
            <v>061</v>
          </cell>
          <cell r="DY24" t="str">
            <v/>
          </cell>
          <cell r="DZ24" t="str">
            <v/>
          </cell>
          <cell r="EB24" t="str">
            <v>063</v>
          </cell>
          <cell r="EG24" t="str">
            <v>Pioneer Ochrony Kapitału Fundusz Inwestycyjny Otwarty</v>
          </cell>
          <cell r="EI24" t="str">
            <v>AI</v>
          </cell>
          <cell r="EJ24" t="str">
            <v>AI</v>
          </cell>
          <cell r="EK24" t="str">
            <v/>
          </cell>
          <cell r="EL24" t="str">
            <v/>
          </cell>
          <cell r="EM24" t="str">
            <v>FIO</v>
          </cell>
          <cell r="EN24" t="b">
            <v>0</v>
          </cell>
          <cell r="EO24" t="str">
            <v>--</v>
          </cell>
          <cell r="EP24" t="str">
            <v/>
          </cell>
          <cell r="EQ24" t="str">
            <v/>
          </cell>
          <cell r="ER24" t="str">
            <v/>
          </cell>
          <cell r="ES24" t="str">
            <v/>
          </cell>
          <cell r="ET24">
            <v>1630</v>
          </cell>
          <cell r="EU24">
            <v>1630</v>
          </cell>
        </row>
        <row r="25">
          <cell r="B25">
            <v>18</v>
          </cell>
          <cell r="C25" t="str">
            <v>Pioneer Dynamicznej Ochrony Kapitału SFIO [PRZEJĘTY]</v>
          </cell>
          <cell r="D25" t="str">
            <v>22PDOK</v>
          </cell>
          <cell r="G25" t="str">
            <v>Bank Polska Kasa Opieki SA</v>
          </cell>
          <cell r="H25" t="str">
            <v>Marynarska 15 (NewCity)</v>
          </cell>
          <cell r="I25" t="str">
            <v>02 674 Warszawa</v>
          </cell>
          <cell r="J25" t="str">
            <v>108-00-00-987</v>
          </cell>
          <cell r="K25">
            <v>190041</v>
          </cell>
          <cell r="L25">
            <v>1E-3</v>
          </cell>
          <cell r="T25" t="str">
            <v>Pioneer Dynamic Capital Protection Specialized Open-End Investment Fund (OIF)</v>
          </cell>
          <cell r="U25" t="str">
            <v>P Dynamicznej Ochrony Kapitału SFIO</v>
          </cell>
          <cell r="V25">
            <v>38496</v>
          </cell>
          <cell r="W25">
            <v>10</v>
          </cell>
          <cell r="X25" t="str">
            <v/>
          </cell>
          <cell r="Y25" t="str">
            <v/>
          </cell>
          <cell r="Z25">
            <v>10</v>
          </cell>
          <cell r="AA25">
            <v>22</v>
          </cell>
          <cell r="AB25">
            <v>2</v>
          </cell>
          <cell r="AC25" t="str">
            <v>P Dynamicznej Ochrony Kapitału SFIO</v>
          </cell>
          <cell r="AD25" t="str">
            <v>Pioneer Dyn. Ochr. Kapit. SFIO</v>
          </cell>
          <cell r="AF25" t="str">
            <v>Pioneer Dynamicznej Ochrony Kapitału SFIO [PRZEJĘTY]</v>
          </cell>
          <cell r="AG25">
            <v>1</v>
          </cell>
          <cell r="AH25" t="str">
            <v>140087745</v>
          </cell>
          <cell r="AI25" t="str">
            <v>PLPPTFI00162</v>
          </cell>
          <cell r="AJ25" t="str">
            <v>108-00-00-987</v>
          </cell>
          <cell r="AK25" t="str">
            <v>RFi 187</v>
          </cell>
          <cell r="AL25">
            <v>100232553</v>
          </cell>
          <cell r="AO25">
            <v>38496</v>
          </cell>
          <cell r="AP25">
            <v>10.050000000000001</v>
          </cell>
          <cell r="AQ25">
            <v>38447</v>
          </cell>
          <cell r="AR25" t="str">
            <v>DFI/W/4033-12/2-1-1755/05</v>
          </cell>
          <cell r="AS25">
            <v>38436</v>
          </cell>
          <cell r="AT25">
            <v>38468</v>
          </cell>
          <cell r="AU25">
            <v>10.050000000000001</v>
          </cell>
          <cell r="AV25">
            <v>38496</v>
          </cell>
          <cell r="AX25" t="str">
            <v/>
          </cell>
          <cell r="AY25" t="str">
            <v/>
          </cell>
          <cell r="AZ25" t="str">
            <v/>
          </cell>
          <cell r="BA25" t="str">
            <v/>
          </cell>
          <cell r="BB25">
            <v>0</v>
          </cell>
          <cell r="BC25" t="str">
            <v>PLPDOK000000</v>
          </cell>
          <cell r="BD25" t="str">
            <v/>
          </cell>
          <cell r="BF25" t="str">
            <v/>
          </cell>
          <cell r="BG25" t="str">
            <v/>
          </cell>
          <cell r="BM25" t="b">
            <v>0</v>
          </cell>
          <cell r="BN25">
            <v>39198</v>
          </cell>
          <cell r="BO25" t="str">
            <v>Pekao Financial Services Sp. z o.o.</v>
          </cell>
          <cell r="BP25" t="e">
            <v>#N/A</v>
          </cell>
          <cell r="BQ25" t="e">
            <v>#N/A</v>
          </cell>
          <cell r="BR25" t="e">
            <v>#N/A</v>
          </cell>
          <cell r="BS25" t="e">
            <v>#N/A</v>
          </cell>
          <cell r="BT25" t="e">
            <v>#N/A</v>
          </cell>
          <cell r="BV25" t="e">
            <v>#N/A</v>
          </cell>
          <cell r="CA25" t="e">
            <v>#N/A</v>
          </cell>
          <cell r="CB25" t="e">
            <v>#N/A</v>
          </cell>
          <cell r="CC25" t="e">
            <v>#N/A</v>
          </cell>
          <cell r="CD25" t="e">
            <v>#N/A</v>
          </cell>
          <cell r="CE25" t="str">
            <v>Dynamic protection</v>
          </cell>
          <cell r="CF25" t="str">
            <v>Pioneer Dynamicznej Ochrony Kapitału SFIO</v>
          </cell>
          <cell r="CG25" t="str">
            <v>22124010371111001005900278</v>
          </cell>
          <cell r="CH25" t="str">
            <v>Nabyć - POK - Pioneer Dynamicznej Ochrony Kapitału SFIO</v>
          </cell>
          <cell r="CJ25" t="str">
            <v/>
          </cell>
          <cell r="CL25">
            <v>0</v>
          </cell>
          <cell r="CM25" t="str">
            <v>PIO022</v>
          </cell>
          <cell r="CN25" t="str">
            <v>PDYNCAP</v>
          </cell>
          <cell r="CR25" t="str">
            <v>przejęty</v>
          </cell>
          <cell r="CS25">
            <v>39170</v>
          </cell>
          <cell r="CT25" t="str">
            <v>40ZABRP</v>
          </cell>
          <cell r="CU25">
            <v>39171</v>
          </cell>
          <cell r="CV25">
            <v>39198</v>
          </cell>
          <cell r="DD25" t="e">
            <v>#N/A</v>
          </cell>
          <cell r="DE25" t="str">
            <v>FUND18</v>
          </cell>
          <cell r="DF25">
            <v>17</v>
          </cell>
          <cell r="DG25" t="e">
            <v>#N/A</v>
          </cell>
          <cell r="DK25" t="str">
            <v/>
          </cell>
          <cell r="DL25" t="str">
            <v/>
          </cell>
          <cell r="DO25" t="str">
            <v/>
          </cell>
          <cell r="DQ25" t="str">
            <v/>
          </cell>
          <cell r="DV25">
            <v>24</v>
          </cell>
          <cell r="DW25" t="str">
            <v>17</v>
          </cell>
          <cell r="DX25" t="str">
            <v>071</v>
          </cell>
          <cell r="DY25" t="str">
            <v/>
          </cell>
          <cell r="DZ25" t="str">
            <v/>
          </cell>
          <cell r="EB25" t="str">
            <v/>
          </cell>
          <cell r="EG25" t="str">
            <v>Pioneer Dynamicznej Ochrony Kapitału SFIO</v>
          </cell>
          <cell r="EI25" t="str">
            <v/>
          </cell>
          <cell r="EJ25" t="str">
            <v/>
          </cell>
          <cell r="EK25" t="str">
            <v/>
          </cell>
          <cell r="EL25" t="str">
            <v/>
          </cell>
          <cell r="EM25" t="str">
            <v>SFIO</v>
          </cell>
          <cell r="EN25" t="str">
            <v/>
          </cell>
          <cell r="EO25" t="str">
            <v>--</v>
          </cell>
          <cell r="EP25" t="str">
            <v/>
          </cell>
          <cell r="EQ25" t="str">
            <v/>
          </cell>
          <cell r="ER25" t="str">
            <v/>
          </cell>
          <cell r="ES25" t="str">
            <v/>
          </cell>
          <cell r="ET25">
            <v>1673</v>
          </cell>
          <cell r="EU25">
            <v>1673</v>
          </cell>
        </row>
        <row r="26">
          <cell r="B26">
            <v>19</v>
          </cell>
          <cell r="C26" t="str">
            <v>Pekao FIO - Pioneer Dochodu Mix20 [PRZEJĘTY]</v>
          </cell>
          <cell r="D26" t="str">
            <v>23MIX20</v>
          </cell>
          <cell r="E26" t="str">
            <v>Pioneer Dochodu Mix20</v>
          </cell>
          <cell r="F26" t="str">
            <v>Pekao FIO</v>
          </cell>
          <cell r="G26" t="str">
            <v>Bank Polska Kasa Opieki SA</v>
          </cell>
          <cell r="H26" t="str">
            <v>Marynarska 15 (NewCity)</v>
          </cell>
          <cell r="I26" t="str">
            <v>02 674 Warszawa</v>
          </cell>
          <cell r="J26" t="str">
            <v>108-00-04-838</v>
          </cell>
          <cell r="K26">
            <v>190120</v>
          </cell>
          <cell r="T26" t="str">
            <v>Pioneer Income Mix 20 (subfund of: Pioneer Open-End Investment Fund (OIF))</v>
          </cell>
          <cell r="U26" t="str">
            <v>Pioneer D Mix20</v>
          </cell>
          <cell r="V26">
            <v>38565</v>
          </cell>
          <cell r="W26">
            <v>10</v>
          </cell>
          <cell r="X26" t="str">
            <v/>
          </cell>
          <cell r="Y26" t="str">
            <v/>
          </cell>
          <cell r="Z26">
            <v>10</v>
          </cell>
          <cell r="AA26">
            <v>23</v>
          </cell>
          <cell r="AB26">
            <v>1</v>
          </cell>
          <cell r="AC26" t="str">
            <v>Pioneer Dochodu Mix 20</v>
          </cell>
          <cell r="AD26" t="str">
            <v>Pioneer Dochodu Mix 20</v>
          </cell>
          <cell r="AG26">
            <v>3</v>
          </cell>
          <cell r="AH26" t="str">
            <v>141289209</v>
          </cell>
          <cell r="AI26" t="str">
            <v>PLPPTFI00196</v>
          </cell>
          <cell r="AJ26" t="str">
            <v>108-00-04-838</v>
          </cell>
          <cell r="AK26" t="str">
            <v>RFi 353</v>
          </cell>
          <cell r="AL26">
            <v>100233676</v>
          </cell>
          <cell r="AO26">
            <v>38565</v>
          </cell>
          <cell r="AP26">
            <v>10.02</v>
          </cell>
          <cell r="AQ26">
            <v>38527</v>
          </cell>
          <cell r="AR26" t="str">
            <v>DFL/4032/23/20/07/VI/U/12-24-1/SP -/- DFI/W/4032-12/17-1-2767/05</v>
          </cell>
          <cell r="AS26">
            <v>39301</v>
          </cell>
          <cell r="AT26">
            <v>38548</v>
          </cell>
          <cell r="AU26">
            <v>10.02</v>
          </cell>
          <cell r="AV26">
            <v>38565</v>
          </cell>
          <cell r="AX26" t="str">
            <v/>
          </cell>
          <cell r="AY26" t="str">
            <v/>
          </cell>
          <cell r="AZ26" t="str">
            <v/>
          </cell>
          <cell r="BA26" t="str">
            <v/>
          </cell>
          <cell r="BD26" t="str">
            <v/>
          </cell>
          <cell r="BF26" t="str">
            <v/>
          </cell>
          <cell r="BG26" t="str">
            <v/>
          </cell>
          <cell r="BM26" t="b">
            <v>0</v>
          </cell>
          <cell r="BN26" t="str">
            <v>xxxx</v>
          </cell>
          <cell r="BO26" t="str">
            <v>Pekao Financial Services Sp. z o.o.</v>
          </cell>
          <cell r="BP26" t="e">
            <v>#REF!</v>
          </cell>
          <cell r="BQ26" t="e">
            <v>#REF!</v>
          </cell>
          <cell r="BR26" t="e">
            <v>#REF!</v>
          </cell>
          <cell r="BS26" t="e">
            <v>#REF!</v>
          </cell>
          <cell r="BT26" t="e">
            <v>#REF!</v>
          </cell>
          <cell r="BV26" t="e">
            <v>#REF!</v>
          </cell>
          <cell r="CA26" t="e">
            <v>#REF!</v>
          </cell>
          <cell r="CB26" t="e">
            <v>#REF!</v>
          </cell>
          <cell r="CC26" t="e">
            <v>#REF!</v>
          </cell>
          <cell r="CD26" t="e">
            <v>#REF!</v>
          </cell>
          <cell r="CE26" t="str">
            <v>Mixed</v>
          </cell>
          <cell r="CF26" t="str">
            <v>Pioneer FIO - Pioneer Dochodu Mix20</v>
          </cell>
          <cell r="CG26" t="str">
            <v>PL 95 1060 0076 0000 3310 0011 5118</v>
          </cell>
          <cell r="CH26" t="str">
            <v>Pomocniczy exBPH [1060 0076] - Pioneer FIO - Pioneer Dochodu Mix20</v>
          </cell>
          <cell r="CJ26">
            <v>0</v>
          </cell>
          <cell r="CL26">
            <v>0</v>
          </cell>
          <cell r="CM26" t="str">
            <v>PIO023</v>
          </cell>
          <cell r="CN26" t="str">
            <v>PIMOEIN</v>
          </cell>
          <cell r="CR26" t="str">
            <v>przejęty</v>
          </cell>
          <cell r="CS26">
            <v>39786</v>
          </cell>
          <cell r="CT26" t="str">
            <v>24MIX40</v>
          </cell>
          <cell r="CU26">
            <v>39787</v>
          </cell>
          <cell r="CV26" t="str">
            <v>xxxx</v>
          </cell>
          <cell r="CW26" t="str">
            <v>958451OW01</v>
          </cell>
          <cell r="CY26" t="str">
            <v>Пионер Дохода Микс 20 Инвестиционный Открытый Фонд</v>
          </cell>
          <cell r="DB26" t="str">
            <v>Пионер на дохода микс 20 Инвестиционен фонд открит</v>
          </cell>
          <cell r="DC26" t="str">
            <v>Pioneer Profit Mix 20 - Fond de Investiţii Deschis</v>
          </cell>
          <cell r="DD26" t="e">
            <v>#REF!</v>
          </cell>
          <cell r="DE26" t="str">
            <v>FUND20</v>
          </cell>
          <cell r="DF26">
            <v>19</v>
          </cell>
          <cell r="DG26" t="str">
            <v xml:space="preserve">Pioneer Income Mix 20 (subfund of Pioneer Open-End Investment Fund). 
Pioneer Income MIX20  is a separated subfund within Pioneer Open-End Investment Fund (Pioneer FIO)
The Subfund’s assets are invested primarily in debt securities and money market instruments. 
To most of them belong debt securities admitted to public trading on a regulated market of Poland or other EU country: treasury bonds, corporate bonds having a high credit rating (Standard &amp; Poor’s not lower than BBB-) and money market instruments having a high short-term rating (Standard &amp; Poor’s rating not lower than A3). The equity part of portfolio consists mainly of equities of Polish companies or of other EU country. They may account for up to 40% of Subfund’s assets. 
</v>
          </cell>
          <cell r="DK26" t="str">
            <v/>
          </cell>
          <cell r="DL26" t="str">
            <v/>
          </cell>
          <cell r="DO26" t="str">
            <v>X</v>
          </cell>
          <cell r="DQ26" t="str">
            <v>X</v>
          </cell>
          <cell r="DV26">
            <v>26</v>
          </cell>
          <cell r="DW26" t="str">
            <v>19</v>
          </cell>
          <cell r="DX26" t="str">
            <v>091</v>
          </cell>
          <cell r="DY26" t="str">
            <v/>
          </cell>
          <cell r="DZ26" t="str">
            <v>095</v>
          </cell>
          <cell r="EB26" t="str">
            <v>093</v>
          </cell>
          <cell r="EG26" t="str">
            <v>Pekao FIO - Pioneer Dochodu Mix20</v>
          </cell>
          <cell r="EI26" t="str">
            <v>AEI</v>
          </cell>
          <cell r="EJ26" t="str">
            <v>AEI</v>
          </cell>
          <cell r="EK26" t="str">
            <v/>
          </cell>
          <cell r="EL26" t="str">
            <v/>
          </cell>
          <cell r="EM26" t="str">
            <v>FIO</v>
          </cell>
          <cell r="EN26" t="b">
            <v>0</v>
          </cell>
          <cell r="EO26" t="str">
            <v>--</v>
          </cell>
          <cell r="EP26" t="str">
            <v/>
          </cell>
          <cell r="EQ26" t="str">
            <v/>
          </cell>
          <cell r="ER26" t="str">
            <v/>
          </cell>
          <cell r="ES26" t="str">
            <v/>
          </cell>
          <cell r="ET26">
            <v>1677</v>
          </cell>
          <cell r="EU26">
            <v>1677</v>
          </cell>
        </row>
        <row r="27">
          <cell r="B27">
            <v>20</v>
          </cell>
          <cell r="C27" t="str">
            <v>Pekao FIO - Pioneer Wzrostu i Dochodu Mix40 [PRZEJĘTY]</v>
          </cell>
          <cell r="D27" t="str">
            <v>24MIX40</v>
          </cell>
          <cell r="E27" t="str">
            <v>Pioneer Wzrostu i Dochodu Mix40</v>
          </cell>
          <cell r="F27" t="str">
            <v>Pekao FIO</v>
          </cell>
          <cell r="G27" t="str">
            <v>Bank Polska Kasa Opieki SA</v>
          </cell>
          <cell r="H27" t="str">
            <v>Marynarska 15 (NewCity)</v>
          </cell>
          <cell r="I27" t="str">
            <v>02 674 Warszawa</v>
          </cell>
          <cell r="J27" t="str">
            <v>108-00-04-838</v>
          </cell>
          <cell r="K27">
            <v>190240</v>
          </cell>
          <cell r="T27" t="str">
            <v>Pioneer Growth and Income Mix 40 (subfund of: Pioneer Open-End Investment Fund (OIF))</v>
          </cell>
          <cell r="U27" t="str">
            <v>Pioneer WiD Mix40</v>
          </cell>
          <cell r="V27">
            <v>38565</v>
          </cell>
          <cell r="W27">
            <v>10</v>
          </cell>
          <cell r="X27">
            <v>9</v>
          </cell>
          <cell r="Y27" t="e">
            <v>#REF!</v>
          </cell>
          <cell r="Z27">
            <v>10</v>
          </cell>
          <cell r="AA27">
            <v>24</v>
          </cell>
          <cell r="AB27">
            <v>1</v>
          </cell>
          <cell r="AC27" t="str">
            <v>Pioneer Wzrostu i Dochodu Mix 40</v>
          </cell>
          <cell r="AD27" t="str">
            <v>Pioneer Wzrostu i Dochodu Mix 40</v>
          </cell>
          <cell r="AG27">
            <v>3</v>
          </cell>
          <cell r="AH27" t="str">
            <v>141289209</v>
          </cell>
          <cell r="AI27" t="str">
            <v>PLPPTFI00170</v>
          </cell>
          <cell r="AJ27" t="str">
            <v>108-00-04-838</v>
          </cell>
          <cell r="AK27" t="str">
            <v>RFi 353</v>
          </cell>
          <cell r="AL27">
            <v>100233677</v>
          </cell>
          <cell r="AO27">
            <v>38565</v>
          </cell>
          <cell r="AP27">
            <v>10.039999999999999</v>
          </cell>
          <cell r="AQ27">
            <v>38527</v>
          </cell>
          <cell r="AR27" t="str">
            <v>DFL/4032/23/20/07/VI/U/12-24-1/SP -/- DFI/W/4032-12/21-1-2487/05</v>
          </cell>
          <cell r="AS27">
            <v>39301</v>
          </cell>
          <cell r="AT27">
            <v>38523</v>
          </cell>
          <cell r="AU27">
            <v>10.039999999999999</v>
          </cell>
          <cell r="AV27">
            <v>38565</v>
          </cell>
          <cell r="AX27" t="e">
            <v>#REF!</v>
          </cell>
          <cell r="AY27" t="e">
            <v>#REF!</v>
          </cell>
          <cell r="AZ27" t="e">
            <v>#REF!</v>
          </cell>
          <cell r="BA27" t="e">
            <v>#REF!</v>
          </cell>
          <cell r="BD27">
            <v>0.2</v>
          </cell>
          <cell r="BF27">
            <v>0.2</v>
          </cell>
          <cell r="BG27">
            <v>0.2</v>
          </cell>
          <cell r="BM27" t="b">
            <v>0</v>
          </cell>
          <cell r="BN27" t="str">
            <v>xxxx</v>
          </cell>
          <cell r="BO27" t="str">
            <v>Pekao Financial Services Sp. z o.o.</v>
          </cell>
          <cell r="BP27" t="e">
            <v>#N/A</v>
          </cell>
          <cell r="BQ27" t="e">
            <v>#N/A</v>
          </cell>
          <cell r="BR27" t="e">
            <v>#N/A</v>
          </cell>
          <cell r="BS27" t="e">
            <v>#N/A</v>
          </cell>
          <cell r="BT27" t="e">
            <v>#N/A</v>
          </cell>
          <cell r="BV27" t="e">
            <v>#N/A</v>
          </cell>
          <cell r="CA27" t="e">
            <v>#N/A</v>
          </cell>
          <cell r="CB27" t="e">
            <v>#N/A</v>
          </cell>
          <cell r="CC27" t="e">
            <v>#N/A</v>
          </cell>
          <cell r="CD27" t="e">
            <v>#N/A</v>
          </cell>
          <cell r="CE27" t="str">
            <v>Mixed</v>
          </cell>
          <cell r="CF27" t="str">
            <v>Pioneer FIO - Pioneer Wzrostu i Dochodu Mix40</v>
          </cell>
          <cell r="CG27" t="str">
            <v>PL 51 1060 0076 0000 3310 0011 5134</v>
          </cell>
          <cell r="CH27" t="str">
            <v>Pomocniczy exBPH [1060 0076] - Pioneer FIO - Pioneer Wzrostu i Dochodu Mix40</v>
          </cell>
          <cell r="CJ27">
            <v>0</v>
          </cell>
          <cell r="CL27">
            <v>0</v>
          </cell>
          <cell r="CM27" t="str">
            <v>PIO024</v>
          </cell>
          <cell r="CN27" t="str">
            <v>PGRIMIX</v>
          </cell>
          <cell r="CR27" t="str">
            <v>przejęty</v>
          </cell>
          <cell r="CS27">
            <v>40500</v>
          </cell>
          <cell r="CT27" t="str">
            <v>01ZROW</v>
          </cell>
          <cell r="CU27">
            <v>40501</v>
          </cell>
          <cell r="CV27" t="str">
            <v>xxxx</v>
          </cell>
          <cell r="CW27" t="str">
            <v>958671OW01</v>
          </cell>
          <cell r="CY27" t="str">
            <v>Пионер Роста И Дохода Микс 40 Инвестиционный Открытый Фонд</v>
          </cell>
          <cell r="DB27" t="str">
            <v>Пионер на нарастване и дохода микс 40 Инвестиционен фонд открит</v>
          </cell>
          <cell r="DC27" t="str">
            <v>Pioneer Creştere şi Venit Mix40 Fond Deschis de Investiţii</v>
          </cell>
          <cell r="DD27" t="e">
            <v>#N/A</v>
          </cell>
          <cell r="DE27" t="str">
            <v>FUND19</v>
          </cell>
          <cell r="DF27">
            <v>18</v>
          </cell>
          <cell r="DG27" t="str">
            <v xml:space="preserve">Pioneer Growth and Income Mix 40 (subfund of Pioneer Open-End Investment Fund). 
Pioneer Growth &amp; Income Mix 40 is a separated subfund within Pioneer Open-End Investment Fund (Pioneer FIO)
The Subfund’s assets are invested in equities of companies having over-average potential for growth (in shot and long term) and in debt securities and money market instruments allowing to achieve a current earning. The debt part of portfolio consists of admitted to public trading on a regulated market of Poland or other EU country treasury bonds, corporate bonds having a high credit rating (Standard &amp; Poor’s not lower than BBB-) and money market instruments having the highest short-term rating (Standard &amp; Poor’s rating not lower than A3). 
</v>
          </cell>
          <cell r="DK27" t="str">
            <v/>
          </cell>
          <cell r="DL27" t="str">
            <v/>
          </cell>
          <cell r="DM27" t="str">
            <v/>
          </cell>
          <cell r="DO27" t="str">
            <v>X</v>
          </cell>
          <cell r="DQ27" t="str">
            <v>X</v>
          </cell>
          <cell r="DV27">
            <v>25</v>
          </cell>
          <cell r="DW27" t="str">
            <v>18</v>
          </cell>
          <cell r="DX27" t="str">
            <v>081</v>
          </cell>
          <cell r="DY27" t="str">
            <v/>
          </cell>
          <cell r="DZ27" t="str">
            <v>085</v>
          </cell>
          <cell r="EB27" t="str">
            <v>083</v>
          </cell>
          <cell r="EG27" t="str">
            <v>Pekao FIO - Pioneer Wzrostu i Dochodu Mix40</v>
          </cell>
          <cell r="EI27" t="str">
            <v>AEI</v>
          </cell>
          <cell r="EJ27" t="str">
            <v>AEI</v>
          </cell>
          <cell r="EK27" t="str">
            <v/>
          </cell>
          <cell r="EL27" t="str">
            <v/>
          </cell>
          <cell r="EM27" t="str">
            <v>FIO</v>
          </cell>
          <cell r="EN27" t="b">
            <v>0</v>
          </cell>
          <cell r="EO27" t="str">
            <v>--</v>
          </cell>
          <cell r="EP27" t="str">
            <v>balanced</v>
          </cell>
          <cell r="EQ27" t="str">
            <v>PL</v>
          </cell>
          <cell r="ER27" t="str">
            <v>Mixed_Balanced</v>
          </cell>
          <cell r="ES27" t="str">
            <v>European</v>
          </cell>
          <cell r="ET27">
            <v>509</v>
          </cell>
          <cell r="EU27">
            <v>1678</v>
          </cell>
        </row>
        <row r="28">
          <cell r="B28">
            <v>21</v>
          </cell>
          <cell r="C28" t="str">
            <v>Pekao FIO - Pioneer Wzrostu Mix60 [PRZEJĘTY]</v>
          </cell>
          <cell r="D28" t="str">
            <v>25MIX60</v>
          </cell>
          <cell r="E28" t="str">
            <v>Pioneer Wzrostu Mix60</v>
          </cell>
          <cell r="F28" t="str">
            <v>Pekao FIO</v>
          </cell>
          <cell r="G28" t="str">
            <v>Bank Polska Kasa Opieki SA</v>
          </cell>
          <cell r="H28" t="str">
            <v>Marynarska 15 (NewCity)</v>
          </cell>
          <cell r="I28" t="str">
            <v>02 674 Warszawa</v>
          </cell>
          <cell r="J28" t="str">
            <v>108-00-04-838</v>
          </cell>
          <cell r="K28">
            <v>190160</v>
          </cell>
          <cell r="T28" t="str">
            <v>Pioneer Growth Mix 60 (subfund of: Pioneer Open-End Investment Fund (OIF))</v>
          </cell>
          <cell r="U28" t="str">
            <v>Pioneer W Mix60</v>
          </cell>
          <cell r="V28">
            <v>38565</v>
          </cell>
          <cell r="W28">
            <v>10</v>
          </cell>
          <cell r="X28" t="str">
            <v/>
          </cell>
          <cell r="Y28" t="e">
            <v>#REF!</v>
          </cell>
          <cell r="Z28">
            <v>10</v>
          </cell>
          <cell r="AA28">
            <v>25</v>
          </cell>
          <cell r="AB28">
            <v>1</v>
          </cell>
          <cell r="AC28" t="str">
            <v>Pioneer Wzrostu Mix 60</v>
          </cell>
          <cell r="AD28" t="str">
            <v>Pioneer Wzrostu Mix 60</v>
          </cell>
          <cell r="AG28">
            <v>3</v>
          </cell>
          <cell r="AH28" t="str">
            <v>141289209</v>
          </cell>
          <cell r="AI28" t="str">
            <v>PLPPTFI00188</v>
          </cell>
          <cell r="AJ28" t="str">
            <v>108-00-04-838</v>
          </cell>
          <cell r="AK28" t="str">
            <v>RFi 353</v>
          </cell>
          <cell r="AL28">
            <v>100233678</v>
          </cell>
          <cell r="AO28">
            <v>38565</v>
          </cell>
          <cell r="AP28">
            <v>10.01</v>
          </cell>
          <cell r="AQ28">
            <v>38527</v>
          </cell>
          <cell r="AR28" t="str">
            <v>DFL/4032/23/20/07/VI/U/12-24-1/SP -/- DFI/W/4032-12/18-1-2766/05</v>
          </cell>
          <cell r="AS28">
            <v>39301</v>
          </cell>
          <cell r="AT28">
            <v>38548</v>
          </cell>
          <cell r="AU28">
            <v>10.01</v>
          </cell>
          <cell r="AV28">
            <v>38565</v>
          </cell>
          <cell r="AX28" t="e">
            <v>#REF!</v>
          </cell>
          <cell r="AY28" t="e">
            <v>#REF!</v>
          </cell>
          <cell r="AZ28" t="e">
            <v>#REF!</v>
          </cell>
          <cell r="BA28" t="e">
            <v>#REF!</v>
          </cell>
          <cell r="BD28">
            <v>0.2</v>
          </cell>
          <cell r="BF28">
            <v>0.2</v>
          </cell>
          <cell r="BG28">
            <v>0.2</v>
          </cell>
          <cell r="BM28" t="b">
            <v>0</v>
          </cell>
          <cell r="BN28" t="str">
            <v>xxxx</v>
          </cell>
          <cell r="BO28" t="str">
            <v>Pekao Financial Services Sp. z o.o.</v>
          </cell>
          <cell r="BP28" t="e">
            <v>#N/A</v>
          </cell>
          <cell r="BQ28" t="e">
            <v>#N/A</v>
          </cell>
          <cell r="BR28" t="e">
            <v>#N/A</v>
          </cell>
          <cell r="BS28" t="e">
            <v>#N/A</v>
          </cell>
          <cell r="BT28" t="e">
            <v>#N/A</v>
          </cell>
          <cell r="BV28" t="e">
            <v>#N/A</v>
          </cell>
          <cell r="CA28" t="e">
            <v>#N/A</v>
          </cell>
          <cell r="CB28" t="e">
            <v>#N/A</v>
          </cell>
          <cell r="CC28" t="e">
            <v>#N/A</v>
          </cell>
          <cell r="CD28" t="e">
            <v>#N/A</v>
          </cell>
          <cell r="CE28" t="str">
            <v>Mixed</v>
          </cell>
          <cell r="CF28" t="str">
            <v>Pioneer FIO - Pioneer Wzrostu Mix60</v>
          </cell>
          <cell r="CG28" t="str">
            <v>PL 07 1060 0076 0000 3310 0011 5150</v>
          </cell>
          <cell r="CH28" t="str">
            <v>Pomocniczy exBPH [1060 0076] - Pioneer FIO - Pioneer Wzrostu Mix60</v>
          </cell>
          <cell r="CJ28">
            <v>0</v>
          </cell>
          <cell r="CL28">
            <v>0</v>
          </cell>
          <cell r="CM28" t="str">
            <v>PIO025</v>
          </cell>
          <cell r="CN28" t="str">
            <v>PGROWMX</v>
          </cell>
          <cell r="CR28" t="str">
            <v>przejęty</v>
          </cell>
          <cell r="CS28">
            <v>40514</v>
          </cell>
          <cell r="CT28" t="str">
            <v>1FIRST</v>
          </cell>
          <cell r="CU28">
            <v>40515</v>
          </cell>
          <cell r="CV28" t="str">
            <v>xxxx</v>
          </cell>
          <cell r="CW28" t="str">
            <v>958615OW01</v>
          </cell>
          <cell r="CY28" t="str">
            <v>Пионер Роста Микс 60 Инвестиционный Открытый Фонд</v>
          </cell>
          <cell r="DB28" t="str">
            <v>Пионер на нарастване микс 60 Инвестиционен фонд открит</v>
          </cell>
          <cell r="DC28" t="str">
            <v>Pioneer Creştere Mix60 Fond Deschis de Creştere</v>
          </cell>
          <cell r="DD28" t="e">
            <v>#N/A</v>
          </cell>
          <cell r="DE28" t="str">
            <v>FUND21</v>
          </cell>
          <cell r="DF28">
            <v>20</v>
          </cell>
          <cell r="DG28" t="str">
            <v xml:space="preserve">Pioneer Growth Mix 60 (subfund of Pioneer Open-End Investment Fund). 
Pioneer Growth MIX60 is a separated subfund within Pioneer Open-End Investment Fund (Pioneer FIO)
The portfolio mainly consists of equities, including Polish equities or of other EU countries admitted to public trading on a regulated market. Their selection is based on fundamental analysis and indicator analysis of companies’ public valuation.  </v>
          </cell>
          <cell r="DK28" t="str">
            <v/>
          </cell>
          <cell r="DL28" t="str">
            <v/>
          </cell>
          <cell r="DM28" t="str">
            <v/>
          </cell>
          <cell r="DO28" t="str">
            <v>X</v>
          </cell>
          <cell r="DQ28" t="str">
            <v>X</v>
          </cell>
          <cell r="DV28">
            <v>27</v>
          </cell>
          <cell r="DW28" t="str">
            <v>20</v>
          </cell>
          <cell r="DX28">
            <v>101</v>
          </cell>
          <cell r="DY28" t="str">
            <v/>
          </cell>
          <cell r="DZ28" t="str">
            <v>105</v>
          </cell>
          <cell r="EB28">
            <v>103</v>
          </cell>
          <cell r="EG28" t="str">
            <v>Pekao FIO - Pioneer Wzrostu Mix60</v>
          </cell>
          <cell r="EI28" t="str">
            <v>AEI</v>
          </cell>
          <cell r="EJ28" t="str">
            <v>AEI</v>
          </cell>
          <cell r="EK28" t="str">
            <v/>
          </cell>
          <cell r="EL28" t="str">
            <v/>
          </cell>
          <cell r="EM28" t="str">
            <v>FIO</v>
          </cell>
          <cell r="EN28" t="b">
            <v>0</v>
          </cell>
          <cell r="EO28" t="str">
            <v>--</v>
          </cell>
          <cell r="EP28" t="str">
            <v>balanced</v>
          </cell>
          <cell r="EQ28" t="str">
            <v>PL</v>
          </cell>
          <cell r="ER28" t="str">
            <v>Mixed_Balanced</v>
          </cell>
          <cell r="ES28" t="str">
            <v>European</v>
          </cell>
          <cell r="ET28">
            <v>510</v>
          </cell>
          <cell r="EU28">
            <v>1679</v>
          </cell>
        </row>
        <row r="29">
          <cell r="B29">
            <v>22</v>
          </cell>
          <cell r="C29" t="str">
            <v>Pekao Małych i Średnich Spółek Rynku Polskiego - Pekao FIO</v>
          </cell>
          <cell r="D29" t="str">
            <v>26MISS</v>
          </cell>
          <cell r="E29" t="str">
            <v>Pekao Małych i Średnich Spółek Rynku Polskiego</v>
          </cell>
          <cell r="F29" t="str">
            <v>Pekao FIO</v>
          </cell>
          <cell r="G29" t="str">
            <v>Bank Polska Kasa Opieki SA</v>
          </cell>
          <cell r="H29" t="str">
            <v>Marynarska 15 (NewCity)</v>
          </cell>
          <cell r="I29" t="str">
            <v>02 674 Warszawa</v>
          </cell>
          <cell r="J29" t="str">
            <v>108-00-04-838</v>
          </cell>
          <cell r="K29">
            <v>190110</v>
          </cell>
          <cell r="T29" t="str">
            <v>Pekao Small and Medium Cap Equity Polish Market</v>
          </cell>
          <cell r="U29" t="str">
            <v>Pekao MISS FIO</v>
          </cell>
          <cell r="V29">
            <v>38558</v>
          </cell>
          <cell r="W29">
            <v>10</v>
          </cell>
          <cell r="X29" t="str">
            <v/>
          </cell>
          <cell r="Y29">
            <v>0.05</v>
          </cell>
          <cell r="Z29">
            <v>10</v>
          </cell>
          <cell r="AA29">
            <v>26</v>
          </cell>
          <cell r="AB29">
            <v>1</v>
          </cell>
          <cell r="AC29" t="str">
            <v>Pekao Małych i Średnich Sp. RP</v>
          </cell>
          <cell r="AD29" t="str">
            <v>Pekao Małych i Średnich Sp. RP</v>
          </cell>
          <cell r="AG29">
            <v>3</v>
          </cell>
          <cell r="AH29" t="str">
            <v>141289209</v>
          </cell>
          <cell r="AI29" t="str">
            <v>PLPPTFI00204</v>
          </cell>
          <cell r="AJ29" t="str">
            <v>108-00-04-838</v>
          </cell>
          <cell r="AK29" t="str">
            <v>RFi 353</v>
          </cell>
          <cell r="AL29">
            <v>100233679</v>
          </cell>
          <cell r="AO29">
            <v>38558</v>
          </cell>
          <cell r="AP29">
            <v>10.02</v>
          </cell>
          <cell r="AQ29">
            <v>38527</v>
          </cell>
          <cell r="AR29" t="str">
            <v>DFI/W/4032-12/19-1-2768/05</v>
          </cell>
          <cell r="AS29">
            <v>38512</v>
          </cell>
          <cell r="AT29">
            <v>38541</v>
          </cell>
          <cell r="AU29">
            <v>10.02</v>
          </cell>
          <cell r="AV29">
            <v>38558</v>
          </cell>
          <cell r="AW29">
            <v>40277</v>
          </cell>
          <cell r="AX29">
            <v>0.05</v>
          </cell>
          <cell r="AY29" t="str">
            <v/>
          </cell>
          <cell r="AZ29" t="str">
            <v/>
          </cell>
          <cell r="BA29">
            <v>1.4999999999999999E-2</v>
          </cell>
          <cell r="BD29">
            <v>3</v>
          </cell>
          <cell r="BF29">
            <v>2</v>
          </cell>
          <cell r="BG29">
            <v>2.5</v>
          </cell>
          <cell r="BM29" t="b">
            <v>1</v>
          </cell>
          <cell r="BO29" t="str">
            <v>Pekao Financial Services Sp. z o.o.</v>
          </cell>
          <cell r="BP29">
            <v>1000</v>
          </cell>
          <cell r="BQ29">
            <v>100</v>
          </cell>
          <cell r="BR29">
            <v>0.03</v>
          </cell>
          <cell r="BS29" t="str">
            <v/>
          </cell>
          <cell r="BT29">
            <v>0.02</v>
          </cell>
          <cell r="BV29">
            <v>2.5000000000000001E-2</v>
          </cell>
          <cell r="CA29">
            <v>0.05</v>
          </cell>
          <cell r="CB29" t="str">
            <v>X</v>
          </cell>
          <cell r="CC29" t="str">
            <v>X</v>
          </cell>
          <cell r="CD29">
            <v>0.05</v>
          </cell>
          <cell r="CE29" t="str">
            <v>Small Cap</v>
          </cell>
          <cell r="CF29" t="str">
            <v>Pekao FIO - Pekao Małych i Średnich Spółek Rynku Polskiego</v>
          </cell>
          <cell r="CG29" t="str">
            <v>PL 95 1240 1037 1111 0010 4856 7906</v>
          </cell>
          <cell r="CH29" t="str">
            <v>Podstawowy - Pekao FIO - Pekao Małych i Średnich Spółek Rynku Polskiego</v>
          </cell>
          <cell r="CJ29">
            <v>190110</v>
          </cell>
          <cell r="CK29">
            <v>20566317</v>
          </cell>
          <cell r="CL29">
            <v>84148</v>
          </cell>
          <cell r="CM29" t="str">
            <v>PIO026</v>
          </cell>
          <cell r="CN29" t="str">
            <v>PISMPOL</v>
          </cell>
          <cell r="CV29" t="str">
            <v/>
          </cell>
          <cell r="CW29" t="str">
            <v>958616OW01</v>
          </cell>
          <cell r="CY29" t="str">
            <v>Пионер Малых И Средних Обществ Польского Рынка Инвестиционный Открытый Фонд</v>
          </cell>
          <cell r="DB29" t="str">
            <v>Пионер на малки и средни дружества на полския пазар Инвестиционен фонд открит</v>
          </cell>
          <cell r="DC29" t="str">
            <v>Pekao Societăţi Mici şi Mijlocii pe Piaţa Poloneză Fond Deschis de Investiţii</v>
          </cell>
          <cell r="DD29">
            <v>39149</v>
          </cell>
          <cell r="DE29" t="str">
            <v>FUND22</v>
          </cell>
          <cell r="DF29">
            <v>21</v>
          </cell>
          <cell r="DG29" t="str">
            <v>Pekao Small and Medium Companies of the Polish Market - the subfund within Pekao Open-End Investment Fund (Pekao FIO) 
- The Subfund's assets are invested mostly in small and medium companies admitted to organized trading or being for public offering within the territory of the Republic of Poland. The total value of investments other than equities of small and medium companies shall not exceed 33% of the Subfund’s assets.</v>
          </cell>
          <cell r="DH29" t="str">
            <v>259400LX8JP6GX507172</v>
          </cell>
          <cell r="DI29" t="str">
            <v>S7RSI4.00001.SF.616</v>
          </cell>
          <cell r="DK29">
            <v>10</v>
          </cell>
          <cell r="DL29" t="str">
            <v>Pekao Małych i Średnich Spółek Rynku Polskiego</v>
          </cell>
          <cell r="DM29" t="str">
            <v>X</v>
          </cell>
          <cell r="DO29" t="str">
            <v>X</v>
          </cell>
          <cell r="DQ29" t="str">
            <v>X</v>
          </cell>
          <cell r="DV29">
            <v>28</v>
          </cell>
          <cell r="DW29" t="str">
            <v>21</v>
          </cell>
          <cell r="DX29">
            <v>111</v>
          </cell>
          <cell r="DY29" t="str">
            <v/>
          </cell>
          <cell r="DZ29" t="str">
            <v>115</v>
          </cell>
          <cell r="EB29">
            <v>113</v>
          </cell>
          <cell r="EG29" t="str">
            <v>Pekao Małych i Średnich Spółek Rynku Polskiego - Pekao FIO</v>
          </cell>
          <cell r="EI29" t="str">
            <v>AEI</v>
          </cell>
          <cell r="EJ29" t="str">
            <v>AEI</v>
          </cell>
          <cell r="EK29" t="e">
            <v>#NAME?</v>
          </cell>
          <cell r="EL29" t="e">
            <v>#NAME?</v>
          </cell>
          <cell r="EM29" t="str">
            <v>FIO</v>
          </cell>
          <cell r="EN29" t="b">
            <v>0</v>
          </cell>
          <cell r="EO29" t="str">
            <v>--</v>
          </cell>
          <cell r="EP29" t="str">
            <v>equity</v>
          </cell>
          <cell r="EQ29" t="str">
            <v>PL</v>
          </cell>
          <cell r="ER29" t="str">
            <v xml:space="preserve">Equity_small&amp;medium_cap </v>
          </cell>
          <cell r="ES29" t="str">
            <v>Domestic</v>
          </cell>
          <cell r="ET29">
            <v>281</v>
          </cell>
          <cell r="EU29">
            <v>1675</v>
          </cell>
        </row>
        <row r="30">
          <cell r="B30">
            <v>23</v>
          </cell>
          <cell r="C30" t="str">
            <v>Pekao Zrównoważony Rynku Amerykańskiego - Pekao Walutowy FIO</v>
          </cell>
          <cell r="D30" t="str">
            <v>27ZRUS</v>
          </cell>
          <cell r="E30" t="str">
            <v>Pekao Zrównoważony Rynku Amerykańskiego</v>
          </cell>
          <cell r="F30" t="str">
            <v>Pekao Walutowy FIO</v>
          </cell>
          <cell r="G30" t="str">
            <v>Bank Polska Kasa Opieki SA</v>
          </cell>
          <cell r="H30" t="str">
            <v>Marynarska 15 (NewCity)</v>
          </cell>
          <cell r="I30" t="str">
            <v>02 674 Warszawa</v>
          </cell>
          <cell r="J30" t="str">
            <v>108-00-18-036</v>
          </cell>
          <cell r="K30">
            <v>190130</v>
          </cell>
          <cell r="T30" t="str">
            <v>Pekao American Market Balanced</v>
          </cell>
          <cell r="U30" t="str">
            <v>Pekao Zrównoważony RA</v>
          </cell>
          <cell r="V30">
            <v>38558</v>
          </cell>
          <cell r="W30">
            <v>30</v>
          </cell>
          <cell r="X30" t="str">
            <v/>
          </cell>
          <cell r="Y30">
            <v>4.4999999999999998E-2</v>
          </cell>
          <cell r="Z30">
            <v>30</v>
          </cell>
          <cell r="AA30">
            <v>27</v>
          </cell>
          <cell r="AB30">
            <v>1</v>
          </cell>
          <cell r="AC30" t="str">
            <v>Pekao Zrównoważony Rynku Amer.</v>
          </cell>
          <cell r="AD30" t="str">
            <v>Pekao Zrównoważony Rynku Amer.</v>
          </cell>
          <cell r="AG30">
            <v>3</v>
          </cell>
          <cell r="AH30" t="str">
            <v>147323338</v>
          </cell>
          <cell r="AI30" t="str">
            <v>PLPPTFI00212</v>
          </cell>
          <cell r="AJ30" t="str">
            <v>108-00-18-036</v>
          </cell>
          <cell r="AK30" t="str">
            <v>RFi 994</v>
          </cell>
          <cell r="AM30">
            <v>8.83</v>
          </cell>
          <cell r="AN30">
            <v>38558</v>
          </cell>
          <cell r="AO30">
            <v>38558</v>
          </cell>
          <cell r="AP30">
            <v>30.08</v>
          </cell>
          <cell r="AQ30">
            <v>38527</v>
          </cell>
          <cell r="AR30" t="str">
            <v>DFI/W/4032-12/20-1-2769/05</v>
          </cell>
          <cell r="AS30">
            <v>38512</v>
          </cell>
          <cell r="AT30">
            <v>38548</v>
          </cell>
          <cell r="AU30">
            <v>30.08</v>
          </cell>
          <cell r="AV30">
            <v>38558</v>
          </cell>
          <cell r="AW30">
            <v>38558</v>
          </cell>
          <cell r="AX30">
            <v>4.4999999999999998E-2</v>
          </cell>
          <cell r="AY30" t="str">
            <v/>
          </cell>
          <cell r="AZ30" t="str">
            <v>??</v>
          </cell>
          <cell r="BA30">
            <v>1.4999999999999999E-2</v>
          </cell>
          <cell r="BD30">
            <v>2.5</v>
          </cell>
          <cell r="BF30">
            <v>2</v>
          </cell>
          <cell r="BG30">
            <v>2.5</v>
          </cell>
          <cell r="BM30" t="b">
            <v>1</v>
          </cell>
          <cell r="BO30" t="str">
            <v>Pekao Financial Services Sp. z o.o.</v>
          </cell>
          <cell r="BP30">
            <v>1000</v>
          </cell>
          <cell r="BQ30">
            <v>500</v>
          </cell>
          <cell r="BR30">
            <v>2.5000000000000001E-2</v>
          </cell>
          <cell r="BS30" t="str">
            <v/>
          </cell>
          <cell r="BT30">
            <v>2.5000000000000001E-2</v>
          </cell>
          <cell r="BV30">
            <v>2.5000000000000001E-2</v>
          </cell>
          <cell r="CA30">
            <v>4.4999999999999998E-2</v>
          </cell>
          <cell r="CB30" t="str">
            <v>X</v>
          </cell>
          <cell r="CC30">
            <v>4.4999999999999998E-2</v>
          </cell>
          <cell r="CD30">
            <v>4.4999999999999998E-2</v>
          </cell>
          <cell r="CE30" t="str">
            <v>Int'l Balanced</v>
          </cell>
          <cell r="CF30" t="str">
            <v>Pekao W FIO - Pekao Zrównoważony Rynku Amerykańskiego</v>
          </cell>
          <cell r="CG30" t="str">
            <v>PL 59 1240 1037 1111 0010 4857 7963</v>
          </cell>
          <cell r="CH30" t="str">
            <v>Podstawowy - Pekao W FIO - Pekao Zrównoważony Rynku Amerykańskiego</v>
          </cell>
          <cell r="CJ30">
            <v>190130</v>
          </cell>
          <cell r="CK30">
            <v>20566484</v>
          </cell>
          <cell r="CL30">
            <v>28960</v>
          </cell>
          <cell r="CM30" t="str">
            <v>PIO027</v>
          </cell>
          <cell r="CN30" t="str">
            <v>PBALUSM</v>
          </cell>
          <cell r="CO30" t="str">
            <v>PBALUSU</v>
          </cell>
          <cell r="CP30" t="str">
            <v>POLBAL</v>
          </cell>
          <cell r="CV30" t="str">
            <v/>
          </cell>
          <cell r="CX30">
            <v>137604</v>
          </cell>
          <cell r="DD30">
            <v>38341</v>
          </cell>
          <cell r="DE30" t="str">
            <v>FUND23</v>
          </cell>
          <cell r="DF30">
            <v>22</v>
          </cell>
          <cell r="DG30" t="str">
            <v xml:space="preserve">Pekao Balanced US Market is a balanced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financial instruments issued by American companies or denominated in US dollars. Up to 65% of the sub-fund’s assets may be invested in equity participation titles of foreign funds or equity participation titles in collective investment schemes. To ensure adequate liquidity up to 20% of the sub-fund’s assets may be invested in government bonds, money market instruments and bank deposits.
</v>
          </cell>
          <cell r="DH30" t="str">
            <v>259400EF4YZ7EGP1FE67</v>
          </cell>
          <cell r="DI30" t="str">
            <v>S7RSI4.00004.SF.616</v>
          </cell>
          <cell r="DK30">
            <v>11</v>
          </cell>
          <cell r="DL30" t="str">
            <v>Pekao Zrównoważony Rynku Amerykańskiego</v>
          </cell>
          <cell r="DM30" t="str">
            <v>X</v>
          </cell>
          <cell r="DO30" t="str">
            <v>X</v>
          </cell>
          <cell r="DQ30" t="str">
            <v>X</v>
          </cell>
          <cell r="DV30">
            <v>29</v>
          </cell>
          <cell r="DW30" t="str">
            <v>22</v>
          </cell>
          <cell r="DX30">
            <v>121</v>
          </cell>
          <cell r="DY30" t="str">
            <v/>
          </cell>
          <cell r="DZ30">
            <v>125</v>
          </cell>
          <cell r="EB30">
            <v>123</v>
          </cell>
          <cell r="EG30" t="str">
            <v>Pekao Zrównoważony Rynku Amerykańskiego - Pekao Walutowy FIO</v>
          </cell>
          <cell r="EI30" t="str">
            <v>AEI</v>
          </cell>
          <cell r="EJ30" t="str">
            <v>AEI</v>
          </cell>
          <cell r="EK30" t="e">
            <v>#NAME?</v>
          </cell>
          <cell r="EL30" t="e">
            <v>#NAME?</v>
          </cell>
          <cell r="EM30" t="str">
            <v>FIO</v>
          </cell>
          <cell r="EN30" t="b">
            <v>0</v>
          </cell>
          <cell r="EO30" t="str">
            <v>--</v>
          </cell>
          <cell r="EP30" t="str">
            <v>balanced</v>
          </cell>
          <cell r="EQ30" t="str">
            <v>US</v>
          </cell>
          <cell r="ER30" t="str">
            <v>Mixed_Balanced</v>
          </cell>
          <cell r="ES30" t="str">
            <v>North_America</v>
          </cell>
          <cell r="ET30">
            <v>297</v>
          </cell>
          <cell r="EU30">
            <v>1676</v>
          </cell>
        </row>
        <row r="31">
          <cell r="B31">
            <v>24</v>
          </cell>
          <cell r="C31" t="str">
            <v>Pekao FIO - Pioneer Lokacyjny [PRZEJĘTY]</v>
          </cell>
          <cell r="D31" t="str">
            <v>28LOKAC</v>
          </cell>
          <cell r="E31" t="str">
            <v>Pioneer Lokacyjny</v>
          </cell>
          <cell r="F31" t="str">
            <v>Pekao FIO</v>
          </cell>
          <cell r="G31" t="str">
            <v>Bank Polska Kasa Opieki SA</v>
          </cell>
          <cell r="H31" t="str">
            <v>Marynarska 15 (NewCity)</v>
          </cell>
          <cell r="I31" t="str">
            <v>02 674 Warszawa</v>
          </cell>
          <cell r="J31" t="str">
            <v>108-00-04-838</v>
          </cell>
          <cell r="K31">
            <v>190170</v>
          </cell>
          <cell r="T31" t="str">
            <v>Pioneer Savings Bond (subfund of: Pioneer Open-End Investment Fund (OIF))</v>
          </cell>
          <cell r="U31" t="str">
            <v>Pioneer Lokacyjny</v>
          </cell>
          <cell r="V31">
            <v>38590</v>
          </cell>
          <cell r="W31">
            <v>10</v>
          </cell>
          <cell r="X31" t="str">
            <v/>
          </cell>
          <cell r="Y31" t="e">
            <v>#REF!</v>
          </cell>
          <cell r="Z31">
            <v>10</v>
          </cell>
          <cell r="AA31">
            <v>28</v>
          </cell>
          <cell r="AB31">
            <v>1</v>
          </cell>
          <cell r="AC31" t="str">
            <v>Pioneer Lokacyjny</v>
          </cell>
          <cell r="AD31" t="str">
            <v>Pioneer Lokacyjny</v>
          </cell>
          <cell r="AG31">
            <v>2</v>
          </cell>
          <cell r="AH31" t="str">
            <v>141289209</v>
          </cell>
          <cell r="AI31" t="str">
            <v>PLPPTFI00220</v>
          </cell>
          <cell r="AJ31" t="str">
            <v>108-00-04-838</v>
          </cell>
          <cell r="AK31" t="str">
            <v>RFi 353</v>
          </cell>
          <cell r="AL31">
            <v>100233680</v>
          </cell>
          <cell r="AO31">
            <v>38590</v>
          </cell>
          <cell r="AP31">
            <v>10.029999999999999</v>
          </cell>
          <cell r="AQ31">
            <v>38548</v>
          </cell>
          <cell r="AR31" t="str">
            <v>DFL/4032/23/20/07/VI/U/12-24-1/SP -/- DFI/W/4032-12/22-1-3266/05</v>
          </cell>
          <cell r="AS31">
            <v>39301</v>
          </cell>
          <cell r="AT31">
            <v>38573</v>
          </cell>
          <cell r="AU31">
            <v>10.029999999999999</v>
          </cell>
          <cell r="AV31">
            <v>38590</v>
          </cell>
          <cell r="AW31">
            <v>40277</v>
          </cell>
          <cell r="AX31" t="e">
            <v>#REF!</v>
          </cell>
          <cell r="AY31" t="e">
            <v>#REF!</v>
          </cell>
          <cell r="AZ31" t="e">
            <v>#REF!</v>
          </cell>
          <cell r="BA31" t="e">
            <v>#REF!</v>
          </cell>
          <cell r="BD31" t="str">
            <v/>
          </cell>
          <cell r="BF31" t="str">
            <v/>
          </cell>
          <cell r="BG31" t="str">
            <v/>
          </cell>
          <cell r="BM31" t="b">
            <v>0</v>
          </cell>
          <cell r="BN31" t="str">
            <v>xxxx</v>
          </cell>
          <cell r="BO31" t="str">
            <v>Pekao Financial Services Sp. z o.o.</v>
          </cell>
          <cell r="BP31" t="e">
            <v>#REF!</v>
          </cell>
          <cell r="BQ31" t="e">
            <v>#REF!</v>
          </cell>
          <cell r="BR31" t="e">
            <v>#REF!</v>
          </cell>
          <cell r="BS31" t="e">
            <v>#REF!</v>
          </cell>
          <cell r="BT31" t="e">
            <v>#REF!</v>
          </cell>
          <cell r="BV31" t="e">
            <v>#REF!</v>
          </cell>
          <cell r="CA31" t="e">
            <v>#REF!</v>
          </cell>
          <cell r="CB31" t="e">
            <v>#REF!</v>
          </cell>
          <cell r="CC31" t="e">
            <v>#REF!</v>
          </cell>
          <cell r="CD31" t="e">
            <v>#REF!</v>
          </cell>
          <cell r="CE31" t="str">
            <v>savings</v>
          </cell>
          <cell r="CF31" t="str">
            <v>Pioneer FIO - Pioneer Lokacyjny</v>
          </cell>
          <cell r="CG31" t="str">
            <v>PL 84 1060 0076 0000 3310 0011 5219</v>
          </cell>
          <cell r="CH31" t="str">
            <v>Pomocniczy exBPH [1060 0076] - Pioneer FIO - Pioneer Lokacyjny</v>
          </cell>
          <cell r="CJ31">
            <v>0</v>
          </cell>
          <cell r="CL31">
            <v>0</v>
          </cell>
          <cell r="CM31" t="str">
            <v>PIO028</v>
          </cell>
          <cell r="CN31" t="str">
            <v>PSVSBND</v>
          </cell>
          <cell r="CR31" t="str">
            <v>przejęty</v>
          </cell>
          <cell r="CS31">
            <v>41452</v>
          </cell>
          <cell r="CT31" t="str">
            <v>2BOND</v>
          </cell>
          <cell r="CU31">
            <v>41453</v>
          </cell>
          <cell r="CV31" t="str">
            <v>xxxx</v>
          </cell>
          <cell r="DD31" t="e">
            <v>#REF!</v>
          </cell>
          <cell r="DE31" t="str">
            <v>FUND24</v>
          </cell>
          <cell r="DF31">
            <v>23</v>
          </cell>
          <cell r="DG31" t="str">
            <v>Pioneer Savings Bond - the subfund within Pioneer Open-End Investment Fund (Pioneer FIO) 
- The Subfund invests its assets mostly in debt securities and money market instruments allowing to achieve a current income. The Subfund invests its assets in bonds issued by the Polish Treasury and by other European Union (EU) countries, in admitted to organized trading or being for public offering within the territory of the Republic of Poland or another EU country bonds issued by companies having a Standard&amp;Poor's investment rating not lower than BBB- and in money market instruments having a short-term rating granted by Standard&amp;Poor's not lower than A3 as well as in bank deposits. The share of other investments shall not exceed 20% of the Subfund's assets. Pioneer Savings Bond Subfund does not invest in equities.</v>
          </cell>
          <cell r="DK31" t="str">
            <v/>
          </cell>
          <cell r="DL31" t="str">
            <v/>
          </cell>
          <cell r="DM31" t="str">
            <v/>
          </cell>
          <cell r="DO31" t="str">
            <v>X</v>
          </cell>
          <cell r="DQ31" t="str">
            <v>X</v>
          </cell>
          <cell r="DV31">
            <v>31</v>
          </cell>
          <cell r="DW31" t="str">
            <v>23</v>
          </cell>
          <cell r="DX31">
            <v>131</v>
          </cell>
          <cell r="DY31" t="str">
            <v/>
          </cell>
          <cell r="DZ31" t="str">
            <v>135</v>
          </cell>
          <cell r="EB31">
            <v>133</v>
          </cell>
          <cell r="EG31" t="str">
            <v>Pekao FIO - Pioneer Lokacyjny</v>
          </cell>
          <cell r="EI31" t="str">
            <v>AEI</v>
          </cell>
          <cell r="EJ31" t="str">
            <v>AEI</v>
          </cell>
          <cell r="EK31" t="str">
            <v/>
          </cell>
          <cell r="EL31" t="str">
            <v/>
          </cell>
          <cell r="EM31" t="str">
            <v>FIO</v>
          </cell>
          <cell r="EN31" t="b">
            <v>0</v>
          </cell>
          <cell r="EO31" t="str">
            <v>--</v>
          </cell>
          <cell r="EP31" t="str">
            <v>bond</v>
          </cell>
          <cell r="EQ31" t="str">
            <v>PL</v>
          </cell>
          <cell r="ER31" t="str">
            <v>Bond_PLN</v>
          </cell>
          <cell r="ES31" t="str">
            <v>Domestic</v>
          </cell>
          <cell r="ET31">
            <v>507</v>
          </cell>
          <cell r="EU31">
            <v>1681</v>
          </cell>
        </row>
        <row r="32">
          <cell r="B32">
            <v>25</v>
          </cell>
          <cell r="C32" t="str">
            <v>Pekao Dochodu i Wzrostu Rynku Chińskiego - Pekao Funduszy Globalnych SFIO</v>
          </cell>
          <cell r="D32" t="str">
            <v>31CHINA</v>
          </cell>
          <cell r="E32" t="str">
            <v>Pekao Dochodu i Wzrostu Rynku Chińskiego</v>
          </cell>
          <cell r="F32" t="str">
            <v>Pekao Funduszy Globalnych SFIO</v>
          </cell>
          <cell r="G32" t="str">
            <v>Bank Polska Kasa Opieki SA</v>
          </cell>
          <cell r="H32" t="str">
            <v>Marynarska 15 (NewCity)</v>
          </cell>
          <cell r="I32" t="str">
            <v>02 674 Warszawa</v>
          </cell>
          <cell r="J32" t="str">
            <v>108-00-01-857</v>
          </cell>
          <cell r="K32">
            <v>190601</v>
          </cell>
          <cell r="T32" t="str">
            <v>Pekao Income and Growth of China Market</v>
          </cell>
          <cell r="U32" t="str">
            <v>Pekao Rynku Chińskiego</v>
          </cell>
          <cell r="V32">
            <v>38842</v>
          </cell>
          <cell r="W32">
            <v>10</v>
          </cell>
          <cell r="X32" t="str">
            <v/>
          </cell>
          <cell r="Y32">
            <v>0.04</v>
          </cell>
          <cell r="Z32">
            <v>10</v>
          </cell>
          <cell r="AA32">
            <v>29</v>
          </cell>
          <cell r="AB32">
            <v>1</v>
          </cell>
          <cell r="AC32" t="str">
            <v>Pekao DiW Rynku Chińskiego</v>
          </cell>
          <cell r="AD32" t="str">
            <v>Pekao DiW Rynku Chińskiego</v>
          </cell>
          <cell r="AG32">
            <v>1</v>
          </cell>
          <cell r="AH32" t="str">
            <v>140511232</v>
          </cell>
          <cell r="AI32" t="str">
            <v>PLPPTFI00238</v>
          </cell>
          <cell r="AJ32" t="str">
            <v>108-00-01-857</v>
          </cell>
          <cell r="AK32" t="str">
            <v>RFi 229</v>
          </cell>
          <cell r="AO32">
            <v>38842</v>
          </cell>
          <cell r="AP32">
            <v>10.029999999999999</v>
          </cell>
          <cell r="AQ32">
            <v>38805</v>
          </cell>
          <cell r="AR32" t="str">
            <v>DFI/W/4032-12/2-1-1270/2006</v>
          </cell>
          <cell r="AS32">
            <v>38800</v>
          </cell>
          <cell r="AT32">
            <v>38817</v>
          </cell>
          <cell r="AU32">
            <v>10.029999999999999</v>
          </cell>
          <cell r="AV32">
            <v>38842</v>
          </cell>
          <cell r="AW32">
            <v>38842</v>
          </cell>
          <cell r="AX32">
            <v>0.04</v>
          </cell>
          <cell r="AY32" t="str">
            <v/>
          </cell>
          <cell r="AZ32" t="str">
            <v/>
          </cell>
          <cell r="BA32" t="str">
            <v/>
          </cell>
          <cell r="BB32" t="str">
            <v>Hubert Kmiecik</v>
          </cell>
          <cell r="BD32">
            <v>2.5</v>
          </cell>
          <cell r="BF32" t="str">
            <v/>
          </cell>
          <cell r="BG32" t="str">
            <v/>
          </cell>
          <cell r="BM32" t="b">
            <v>1</v>
          </cell>
          <cell r="BO32" t="str">
            <v>Pekao Financial Services Sp. z o.o.</v>
          </cell>
          <cell r="BP32">
            <v>1000</v>
          </cell>
          <cell r="BQ32">
            <v>500</v>
          </cell>
          <cell r="BR32">
            <v>2.5000000000000001E-2</v>
          </cell>
          <cell r="BS32" t="str">
            <v/>
          </cell>
          <cell r="BT32" t="str">
            <v/>
          </cell>
          <cell r="BV32" t="str">
            <v/>
          </cell>
          <cell r="CA32">
            <v>0.04</v>
          </cell>
          <cell r="CB32" t="str">
            <v>X</v>
          </cell>
          <cell r="CC32" t="str">
            <v>X</v>
          </cell>
          <cell r="CD32" t="str">
            <v>X</v>
          </cell>
          <cell r="CE32" t="str">
            <v>umbrella- global</v>
          </cell>
          <cell r="CF32" t="str">
            <v>Pekao FG SFIO - Pekao Dochodu i Wzrostu Rynku Chińskiego</v>
          </cell>
          <cell r="CG32" t="str">
            <v>PL 92 1240 1037 1111 0010 4858 4062</v>
          </cell>
          <cell r="CH32" t="str">
            <v>Podstawowy - Pekao FG SFIO - Pekao Dochodu i Wzrostu Rynku Chińskiego</v>
          </cell>
          <cell r="CJ32">
            <v>190601</v>
          </cell>
          <cell r="CK32">
            <v>20805093</v>
          </cell>
          <cell r="CL32">
            <v>28828</v>
          </cell>
          <cell r="CM32" t="str">
            <v>PIO029</v>
          </cell>
          <cell r="CN32" t="str">
            <v>PGFCHMA</v>
          </cell>
          <cell r="CV32" t="str">
            <v/>
          </cell>
          <cell r="DD32">
            <v>38708</v>
          </cell>
          <cell r="DE32" t="str">
            <v>FUND25</v>
          </cell>
          <cell r="DF32">
            <v>24</v>
          </cell>
          <cell r="DG32" t="str">
            <v xml:space="preserve">Pekao Income &amp; Growth of the Chinese Market - the subfund within Pekao Global Funds Specialized Open-End Investment Fund (PFG SFIO) 
- up to 50% of the Pekao Income &amp; Growth of the Chinese Market Subfund's assets may be invested in participation titles issued by the Pekao Funds China Equity subfund and up to 50% in participation titles issued by the Pekao Funds Strategic Income subfund. </v>
          </cell>
          <cell r="DH32" t="str">
            <v>259400FJJWOX1NKM6I50</v>
          </cell>
          <cell r="DI32" t="str">
            <v>S7RSI4.00002.SF.616</v>
          </cell>
          <cell r="DK32">
            <v>12</v>
          </cell>
          <cell r="DL32" t="str">
            <v>Pekao Dochodu i Wzrostu Rynku Chińskiego</v>
          </cell>
          <cell r="DM32" t="str">
            <v>X</v>
          </cell>
          <cell r="DO32" t="str">
            <v/>
          </cell>
          <cell r="DQ32" t="str">
            <v/>
          </cell>
          <cell r="DV32">
            <v>32</v>
          </cell>
          <cell r="DW32" t="str">
            <v>24</v>
          </cell>
          <cell r="DX32">
            <v>141</v>
          </cell>
          <cell r="DY32" t="str">
            <v/>
          </cell>
          <cell r="DZ32" t="str">
            <v/>
          </cell>
          <cell r="EB32" t="str">
            <v/>
          </cell>
          <cell r="EG32" t="str">
            <v>Pekao Dochodu i Wzrostu Rynku Chińskiego - Pekao Funduszy Globalnych SFIO</v>
          </cell>
          <cell r="EI32" t="str">
            <v>A</v>
          </cell>
          <cell r="EJ32" t="str">
            <v>A</v>
          </cell>
          <cell r="EK32" t="e">
            <v>#NAME?</v>
          </cell>
          <cell r="EL32" t="e">
            <v>#NAME?</v>
          </cell>
          <cell r="EM32" t="str">
            <v>SFIO</v>
          </cell>
          <cell r="EN32" t="b">
            <v>0</v>
          </cell>
          <cell r="EO32" t="str">
            <v>--</v>
          </cell>
          <cell r="EP32" t="str">
            <v>balanced</v>
          </cell>
          <cell r="EQ32" t="str">
            <v>Global</v>
          </cell>
          <cell r="ER32" t="str">
            <v>Mixed_Balanced</v>
          </cell>
          <cell r="ES32" t="str">
            <v>Global</v>
          </cell>
          <cell r="ET32">
            <v>504</v>
          </cell>
          <cell r="EU32">
            <v>1697</v>
          </cell>
        </row>
        <row r="33">
          <cell r="B33">
            <v>26</v>
          </cell>
          <cell r="C33" t="str">
            <v>Pioneer Funduszy Globalnych SFIO - Pioneer Dochodu i Wzrostu Rynku Japońskiego [PRZEJĘTY]</v>
          </cell>
          <cell r="D33" t="str">
            <v>32JAPAN</v>
          </cell>
          <cell r="E33" t="str">
            <v>Pioneer Dochodu i Wzrostu Rynku Japońskiego</v>
          </cell>
          <cell r="F33" t="str">
            <v>Pekao Funduszy Globalnych SFIO</v>
          </cell>
          <cell r="G33" t="str">
            <v>Bank Polska Kasa Opieki SA</v>
          </cell>
          <cell r="H33" t="str">
            <v>Marynarska 15 (NewCity)</v>
          </cell>
          <cell r="I33" t="str">
            <v>02 674 Warszawa</v>
          </cell>
          <cell r="J33" t="str">
            <v>108-00-01-857</v>
          </cell>
          <cell r="K33">
            <v>0</v>
          </cell>
          <cell r="T33" t="str">
            <v>Pioneer Income &amp; Growth of the Japanese Market (subfund of: Pioneer Global Funds Specialized Open-End Investment Fund (OIF))</v>
          </cell>
          <cell r="U33" t="str">
            <v>Pioneer Rynku Japońskiego</v>
          </cell>
          <cell r="V33">
            <v>38901</v>
          </cell>
          <cell r="W33">
            <v>10</v>
          </cell>
          <cell r="X33">
            <v>10</v>
          </cell>
          <cell r="Y33" t="str">
            <v/>
          </cell>
          <cell r="Z33">
            <v>10</v>
          </cell>
          <cell r="AA33">
            <v>30</v>
          </cell>
          <cell r="AB33">
            <v>1</v>
          </cell>
          <cell r="AC33" t="str">
            <v>Pioneer DiW Rynku Japońskiego</v>
          </cell>
          <cell r="AD33" t="str">
            <v>Pioneer DiW Rynku Japońskiego</v>
          </cell>
          <cell r="AG33">
            <v>1</v>
          </cell>
          <cell r="AH33" t="str">
            <v>140511232</v>
          </cell>
          <cell r="AI33" t="str">
            <v>PLPPTFI00246</v>
          </cell>
          <cell r="AJ33" t="str">
            <v>108-00-01-857</v>
          </cell>
          <cell r="AK33" t="str">
            <v>RFi 229</v>
          </cell>
          <cell r="AO33">
            <v>38901</v>
          </cell>
          <cell r="AP33">
            <v>10.01</v>
          </cell>
          <cell r="AQ33">
            <v>38888</v>
          </cell>
          <cell r="AR33" t="str">
            <v>DFI/W/4032-12/2-1-1270/2006</v>
          </cell>
          <cell r="AS33">
            <v>38800</v>
          </cell>
          <cell r="AT33">
            <v>38908</v>
          </cell>
          <cell r="AU33">
            <v>10.01</v>
          </cell>
          <cell r="AV33">
            <v>38901</v>
          </cell>
          <cell r="AX33" t="str">
            <v/>
          </cell>
          <cell r="AY33" t="str">
            <v/>
          </cell>
          <cell r="AZ33" t="str">
            <v/>
          </cell>
          <cell r="BA33" t="str">
            <v/>
          </cell>
          <cell r="BB33" t="str">
            <v>Hubert Kmiecik</v>
          </cell>
          <cell r="BD33" t="str">
            <v/>
          </cell>
          <cell r="BF33" t="str">
            <v/>
          </cell>
          <cell r="BG33" t="str">
            <v/>
          </cell>
          <cell r="BM33" t="b">
            <v>0</v>
          </cell>
          <cell r="BN33" t="str">
            <v>xxxx</v>
          </cell>
          <cell r="BO33" t="str">
            <v>Pekao Financial Services Sp. z o.o.</v>
          </cell>
          <cell r="BP33" t="e">
            <v>#REF!</v>
          </cell>
          <cell r="BQ33" t="e">
            <v>#REF!</v>
          </cell>
          <cell r="BR33" t="e">
            <v>#REF!</v>
          </cell>
          <cell r="BS33" t="e">
            <v>#REF!</v>
          </cell>
          <cell r="BT33" t="e">
            <v>#REF!</v>
          </cell>
          <cell r="BV33" t="e">
            <v>#REF!</v>
          </cell>
          <cell r="CA33" t="e">
            <v>#REF!</v>
          </cell>
          <cell r="CB33" t="e">
            <v>#REF!</v>
          </cell>
          <cell r="CC33" t="e">
            <v>#REF!</v>
          </cell>
          <cell r="CD33" t="e">
            <v>#REF!</v>
          </cell>
          <cell r="CE33" t="str">
            <v>umbrella- global</v>
          </cell>
          <cell r="CF33" t="str">
            <v>Pioneer FG SFIO - Pioneer DiW Rynku Japońskiego</v>
          </cell>
          <cell r="CG33" t="str">
            <v>PL 66 1060 0076 0000 3310 0011 5349</v>
          </cell>
          <cell r="CH33" t="str">
            <v>Pomocniczy exBPH [1060 0076] - Pioneer FG SFIO - Pioneer DiW Rynku Japońskiego</v>
          </cell>
          <cell r="CJ33">
            <v>0</v>
          </cell>
          <cell r="CL33">
            <v>0</v>
          </cell>
          <cell r="CM33" t="str">
            <v>PIO030</v>
          </cell>
          <cell r="CN33" t="str">
            <v>PIOIGJA</v>
          </cell>
          <cell r="CR33" t="str">
            <v>przejęty</v>
          </cell>
          <cell r="CS33">
            <v>39735</v>
          </cell>
          <cell r="CT33" t="str">
            <v>33PACIF</v>
          </cell>
          <cell r="CU33">
            <v>39736</v>
          </cell>
          <cell r="CV33" t="str">
            <v>xxxx</v>
          </cell>
          <cell r="DD33" t="e">
            <v>#REF!</v>
          </cell>
          <cell r="DE33" t="str">
            <v>FUND26</v>
          </cell>
          <cell r="DF33">
            <v>25</v>
          </cell>
          <cell r="DG33" t="str">
            <v xml:space="preserve">Pioneer Income &amp; Growth of the Japanese Market is a separated subfund within Pioneer Global Funds Specialized Open-End Investment Fund (Pioneer Global Funds SFIO). 
Up to 50% of the Pioneer Income &amp; Growth of the Japanese Market subfund's assets may be invested in participation interests issued by the Pioneer Funds Japanese Equity subfund and up to 50% in participation titles issued by the Pioneer Funds Strategic Income subfund. The Pioneer Funds Japanese Equity subfund's assets are mostly invested in equity-like financial instruments issued by entities created, operating or generating at least 2/3 of their revenues in Japan. </v>
          </cell>
          <cell r="DK33" t="str">
            <v/>
          </cell>
          <cell r="DL33" t="str">
            <v/>
          </cell>
          <cell r="DM33" t="str">
            <v>X</v>
          </cell>
          <cell r="DO33" t="str">
            <v/>
          </cell>
          <cell r="DQ33" t="str">
            <v/>
          </cell>
          <cell r="DV33">
            <v>33</v>
          </cell>
          <cell r="DW33" t="str">
            <v>25</v>
          </cell>
          <cell r="DX33">
            <v>151</v>
          </cell>
          <cell r="DY33" t="str">
            <v/>
          </cell>
          <cell r="DZ33" t="str">
            <v/>
          </cell>
          <cell r="EB33" t="str">
            <v/>
          </cell>
          <cell r="EG33" t="str">
            <v>Pioneer Funduszy Globalnych SFIO - Pioneer Dochodu i Wzrostu Rynku Japońskiego</v>
          </cell>
          <cell r="EI33" t="str">
            <v>A</v>
          </cell>
          <cell r="EJ33" t="str">
            <v>A</v>
          </cell>
          <cell r="EK33" t="str">
            <v/>
          </cell>
          <cell r="EL33" t="str">
            <v/>
          </cell>
          <cell r="EM33" t="str">
            <v>SFIO</v>
          </cell>
          <cell r="EN33" t="b">
            <v>1</v>
          </cell>
          <cell r="EO33" t="str">
            <v>--</v>
          </cell>
          <cell r="EP33" t="str">
            <v/>
          </cell>
          <cell r="EQ33" t="str">
            <v/>
          </cell>
          <cell r="ER33" t="str">
            <v/>
          </cell>
          <cell r="ES33" t="str">
            <v/>
          </cell>
          <cell r="ET33">
            <v>1700</v>
          </cell>
          <cell r="EU33">
            <v>1700</v>
          </cell>
        </row>
        <row r="34">
          <cell r="B34">
            <v>27</v>
          </cell>
          <cell r="C34" t="str">
            <v>Pekao Dochodu i Wzrostu Regionu Pacyfiku - Pekao Funduszy Globalnych SFIO</v>
          </cell>
          <cell r="D34" t="str">
            <v>33PACIF</v>
          </cell>
          <cell r="E34" t="str">
            <v>Pekao Dochodu i Wzrostu Regionu Pacyfiku</v>
          </cell>
          <cell r="F34" t="str">
            <v>Pekao Funduszy Globalnych SFIO</v>
          </cell>
          <cell r="G34" t="str">
            <v>Bank Polska Kasa Opieki SA</v>
          </cell>
          <cell r="H34" t="str">
            <v>Marynarska 15 (NewCity)</v>
          </cell>
          <cell r="I34" t="str">
            <v>02 674 Warszawa</v>
          </cell>
          <cell r="J34" t="str">
            <v>108-00-01-857</v>
          </cell>
          <cell r="K34">
            <v>190602</v>
          </cell>
          <cell r="T34" t="str">
            <v>Pekao Income and Growth of Pacific Region</v>
          </cell>
          <cell r="U34" t="str">
            <v>Pekao Regionu Pacyfiku</v>
          </cell>
          <cell r="V34">
            <v>38901</v>
          </cell>
          <cell r="W34">
            <v>10</v>
          </cell>
          <cell r="X34">
            <v>11</v>
          </cell>
          <cell r="Y34">
            <v>0.04</v>
          </cell>
          <cell r="Z34">
            <v>10</v>
          </cell>
          <cell r="AA34">
            <v>31</v>
          </cell>
          <cell r="AB34">
            <v>1</v>
          </cell>
          <cell r="AC34" t="str">
            <v>Pekao DiW Regionu Pacyfiku</v>
          </cell>
          <cell r="AD34" t="str">
            <v>Pekao DiW Regionu Pacyfiku</v>
          </cell>
          <cell r="AG34">
            <v>1</v>
          </cell>
          <cell r="AH34" t="str">
            <v>140511232</v>
          </cell>
          <cell r="AI34" t="str">
            <v>PLPPTFI00253</v>
          </cell>
          <cell r="AJ34" t="str">
            <v>108-00-01-857</v>
          </cell>
          <cell r="AK34" t="str">
            <v>RFi 229</v>
          </cell>
          <cell r="AO34">
            <v>38901</v>
          </cell>
          <cell r="AP34">
            <v>10.01</v>
          </cell>
          <cell r="AQ34">
            <v>38888</v>
          </cell>
          <cell r="AR34" t="str">
            <v>DFI/W/4032-12/2-1-1270/2006</v>
          </cell>
          <cell r="AS34">
            <v>38800</v>
          </cell>
          <cell r="AT34">
            <v>38908</v>
          </cell>
          <cell r="AU34">
            <v>10.01</v>
          </cell>
          <cell r="AV34">
            <v>38901</v>
          </cell>
          <cell r="AW34">
            <v>38901</v>
          </cell>
          <cell r="AX34">
            <v>0.04</v>
          </cell>
          <cell r="AY34" t="str">
            <v/>
          </cell>
          <cell r="AZ34" t="str">
            <v/>
          </cell>
          <cell r="BA34" t="str">
            <v/>
          </cell>
          <cell r="BB34" t="str">
            <v>Hubert Kmiecik</v>
          </cell>
          <cell r="BD34">
            <v>2.5</v>
          </cell>
          <cell r="BF34" t="str">
            <v/>
          </cell>
          <cell r="BG34" t="str">
            <v/>
          </cell>
          <cell r="BM34" t="b">
            <v>1</v>
          </cell>
          <cell r="BO34" t="str">
            <v>Pekao Financial Services Sp. z o.o.</v>
          </cell>
          <cell r="BP34">
            <v>1000</v>
          </cell>
          <cell r="BQ34">
            <v>500</v>
          </cell>
          <cell r="BR34">
            <v>2.5000000000000001E-2</v>
          </cell>
          <cell r="BS34" t="str">
            <v/>
          </cell>
          <cell r="BT34" t="str">
            <v/>
          </cell>
          <cell r="BV34" t="str">
            <v/>
          </cell>
          <cell r="CA34">
            <v>0.04</v>
          </cell>
          <cell r="CB34" t="str">
            <v>X</v>
          </cell>
          <cell r="CC34" t="str">
            <v>X</v>
          </cell>
          <cell r="CD34" t="str">
            <v>X</v>
          </cell>
          <cell r="CE34" t="str">
            <v>umbrella- global</v>
          </cell>
          <cell r="CF34" t="str">
            <v>Pekao FG SFIO - Pekao Dochodu i Wzrostu Regionu Pacyfiku</v>
          </cell>
          <cell r="CG34" t="str">
            <v>PL 44 1240 1037 1111 0010 4858 4538</v>
          </cell>
          <cell r="CH34" t="str">
            <v>Podstawowy - Pekao FG SFIO - Pekao Dochodu i Wzrostu Regionu Pacyfiku</v>
          </cell>
          <cell r="CJ34">
            <v>190602</v>
          </cell>
          <cell r="CK34">
            <v>20861177</v>
          </cell>
          <cell r="CL34">
            <v>28828</v>
          </cell>
          <cell r="CM34" t="str">
            <v>PIO031</v>
          </cell>
          <cell r="CN34" t="str">
            <v>PIOIGPA</v>
          </cell>
          <cell r="CV34" t="str">
            <v/>
          </cell>
          <cell r="DD34">
            <v>38708</v>
          </cell>
          <cell r="DE34" t="str">
            <v>FUND27</v>
          </cell>
          <cell r="DF34">
            <v>26</v>
          </cell>
          <cell r="DG34" t="str">
            <v xml:space="preserve">Pekao Income &amp; Growth of the Pacific Region - the subfund within Pekao Global Funds Specialized Open-End Investment Fund (PFG SFIO) 
- up to 50% of the Pekao Income &amp; Growth of the Pacific Region Subfund's assets may be invested in participation titles issued by the Pekao Funds Asia (ex. Japan) Equity subfund, up to 50% in participation titles issued by the Pekao Funds Japanese Equity subfund and up to 50% in participation titles issued by the Pekao Funds - Strategic Income subfund. </v>
          </cell>
          <cell r="DH34" t="str">
            <v>259400FN93JNHHC42A91</v>
          </cell>
          <cell r="DI34" t="str">
            <v>S7RSI4.00002.SF.616</v>
          </cell>
          <cell r="DK34">
            <v>13</v>
          </cell>
          <cell r="DL34" t="str">
            <v>Pekao Dochodu i Wzrostu Regionu Pacyfiku</v>
          </cell>
          <cell r="DM34" t="str">
            <v>X</v>
          </cell>
          <cell r="DO34" t="str">
            <v/>
          </cell>
          <cell r="DQ34" t="str">
            <v/>
          </cell>
          <cell r="DV34">
            <v>34</v>
          </cell>
          <cell r="DW34" t="str">
            <v>26</v>
          </cell>
          <cell r="DX34">
            <v>161</v>
          </cell>
          <cell r="DY34" t="str">
            <v/>
          </cell>
          <cell r="DZ34" t="str">
            <v/>
          </cell>
          <cell r="EB34" t="str">
            <v/>
          </cell>
          <cell r="EG34" t="str">
            <v>Pekao Dochodu i Wzrostu Regionu Pacyfiku - Pekao Funduszy Globalnych SFIO</v>
          </cell>
          <cell r="EI34" t="str">
            <v>A</v>
          </cell>
          <cell r="EJ34" t="str">
            <v>A</v>
          </cell>
          <cell r="EK34" t="e">
            <v>#NAME?</v>
          </cell>
          <cell r="EL34" t="e">
            <v>#NAME?</v>
          </cell>
          <cell r="EM34" t="str">
            <v>SFIO</v>
          </cell>
          <cell r="EN34" t="b">
            <v>0</v>
          </cell>
          <cell r="EO34" t="str">
            <v>--</v>
          </cell>
          <cell r="EP34" t="str">
            <v>balanced</v>
          </cell>
          <cell r="EQ34" t="str">
            <v>Global</v>
          </cell>
          <cell r="ER34" t="str">
            <v>Mixed_Balanced</v>
          </cell>
          <cell r="ES34" t="str">
            <v>Global</v>
          </cell>
          <cell r="ET34">
            <v>503</v>
          </cell>
          <cell r="EU34">
            <v>1701</v>
          </cell>
        </row>
        <row r="35">
          <cell r="B35">
            <v>28</v>
          </cell>
          <cell r="C35" t="str">
            <v>Pioneer Zabezpieczony Rynku Polskiego - Pioneer Strategie Funduszowe SFIO [PRZEJETY]</v>
          </cell>
          <cell r="D35" t="str">
            <v>40ZABRP</v>
          </cell>
          <cell r="E35" t="str">
            <v>Pioneer Zabezpieczony Rynku Polskiego</v>
          </cell>
          <cell r="F35" t="str">
            <v>Pekao Strategie Funduszowe SFIO</v>
          </cell>
          <cell r="G35" t="str">
            <v>Bank Polska Kasa Opieki SA</v>
          </cell>
          <cell r="H35" t="str">
            <v>Marynarska 15 (NewCity)</v>
          </cell>
          <cell r="I35" t="str">
            <v>02 674 Warszawa</v>
          </cell>
          <cell r="J35" t="str">
            <v>108-00-06-286</v>
          </cell>
          <cell r="K35" t="str">
            <v/>
          </cell>
          <cell r="T35" t="str">
            <v>Pioneer Protected of the Polish Market</v>
          </cell>
          <cell r="U35" t="str">
            <v>Pioneer Zabezpieczony RP</v>
          </cell>
          <cell r="V35">
            <v>39000</v>
          </cell>
          <cell r="W35">
            <v>10</v>
          </cell>
          <cell r="X35">
            <v>0</v>
          </cell>
          <cell r="Y35">
            <v>0.02</v>
          </cell>
          <cell r="Z35">
            <v>10</v>
          </cell>
          <cell r="AA35">
            <v>32</v>
          </cell>
          <cell r="AB35">
            <v>1</v>
          </cell>
          <cell r="AC35" t="str">
            <v>Pioneer Zabezpieczony RP</v>
          </cell>
          <cell r="AD35" t="str">
            <v>Pioneer Zabezpieczony RP</v>
          </cell>
          <cell r="AG35">
            <v>1</v>
          </cell>
          <cell r="AH35" t="str">
            <v>141605490</v>
          </cell>
          <cell r="AI35" t="str">
            <v>PLPPTFI00261</v>
          </cell>
          <cell r="AJ35" t="str">
            <v>108-00-06-286</v>
          </cell>
          <cell r="AK35" t="str">
            <v>RFi 412</v>
          </cell>
          <cell r="AL35">
            <v>100240298</v>
          </cell>
          <cell r="AO35">
            <v>39000</v>
          </cell>
          <cell r="AP35">
            <v>10.029999999999999</v>
          </cell>
          <cell r="AQ35">
            <v>38961</v>
          </cell>
          <cell r="AR35" t="str">
            <v>DFI/W/4033-12/4-1-3822/06</v>
          </cell>
          <cell r="AS35">
            <v>38959</v>
          </cell>
          <cell r="AT35">
            <v>38980</v>
          </cell>
          <cell r="AU35">
            <v>10.029999999999999</v>
          </cell>
          <cell r="AV35">
            <v>39000</v>
          </cell>
          <cell r="AW35">
            <v>39000</v>
          </cell>
          <cell r="AX35">
            <v>0.02</v>
          </cell>
          <cell r="AY35" t="str">
            <v/>
          </cell>
          <cell r="AZ35" t="str">
            <v/>
          </cell>
          <cell r="BA35" t="str">
            <v/>
          </cell>
          <cell r="BB35" t="str">
            <v>Hubert Kmiecik</v>
          </cell>
          <cell r="BD35">
            <v>0.6</v>
          </cell>
          <cell r="BF35" t="str">
            <v/>
          </cell>
          <cell r="BG35" t="str">
            <v/>
          </cell>
          <cell r="BM35" t="b">
            <v>0</v>
          </cell>
          <cell r="BO35" t="str">
            <v>Pekao Financial Services Sp. z o.o.</v>
          </cell>
          <cell r="BP35" t="e">
            <v>#REF!</v>
          </cell>
          <cell r="BQ35" t="e">
            <v>#REF!</v>
          </cell>
          <cell r="BR35" t="e">
            <v>#REF!</v>
          </cell>
          <cell r="BS35" t="e">
            <v>#REF!</v>
          </cell>
          <cell r="BT35" t="e">
            <v>#REF!</v>
          </cell>
          <cell r="BV35" t="e">
            <v>#REF!</v>
          </cell>
          <cell r="CA35" t="e">
            <v>#REF!</v>
          </cell>
          <cell r="CB35" t="e">
            <v>#REF!</v>
          </cell>
          <cell r="CC35" t="e">
            <v>#REF!</v>
          </cell>
          <cell r="CD35" t="e">
            <v>#REF!</v>
          </cell>
          <cell r="CE35" t="str">
            <v/>
          </cell>
          <cell r="CF35" t="str">
            <v>Pioneer SF SFIO - Pioneer Zabezpieczony Rynku Polskiego</v>
          </cell>
          <cell r="CG35" t="e">
            <v>#N/A</v>
          </cell>
          <cell r="CH35" t="e">
            <v>#N/A</v>
          </cell>
          <cell r="CJ35" t="str">
            <v/>
          </cell>
          <cell r="CK35" t="str">
            <v/>
          </cell>
          <cell r="CL35" t="e">
            <v>#N/A</v>
          </cell>
          <cell r="CM35" t="str">
            <v>PIO032</v>
          </cell>
          <cell r="CN35" t="str">
            <v>PIPPMSA</v>
          </cell>
          <cell r="CR35" t="str">
            <v>przejęty</v>
          </cell>
          <cell r="CS35">
            <v>42970</v>
          </cell>
          <cell r="CT35" t="str">
            <v>61PZA</v>
          </cell>
          <cell r="CU35">
            <v>42971</v>
          </cell>
          <cell r="CV35" t="str">
            <v>xxxx</v>
          </cell>
          <cell r="DB35" t="str">
            <v>Пионер обезпечен на полския пазар СИФО</v>
          </cell>
          <cell r="DC35" t="str">
            <v>Pioneer Protecţia Pieţei Poloneze Fond Deschis Specializat de Investiţii</v>
          </cell>
          <cell r="DD35" t="e">
            <v>#REF!</v>
          </cell>
          <cell r="DE35" t="str">
            <v>FUND28</v>
          </cell>
          <cell r="DF35">
            <v>27</v>
          </cell>
          <cell r="DG35" t="str">
            <v xml:space="preserve">Pioneer Protected of the Polish Market is a sub-fund of Pioneer Fund Strategies Specialized Open-End Investment Fund, which  applies capital protection strategy. 
It aims to protect the value of participation unit as of the last day of each 4-year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35" t="str">
            <v>259400MEA28SPDAIR516</v>
          </cell>
          <cell r="DI35" t="str">
            <v>S7RSI4.00003.SF.616</v>
          </cell>
          <cell r="DK35">
            <v>14</v>
          </cell>
          <cell r="DL35" t="str">
            <v>Pioneer Zabezpieczony Rynku Polskiego</v>
          </cell>
          <cell r="DM35" t="str">
            <v>X</v>
          </cell>
          <cell r="DO35" t="str">
            <v/>
          </cell>
          <cell r="DQ35" t="str">
            <v/>
          </cell>
          <cell r="DV35">
            <v>35</v>
          </cell>
          <cell r="DW35" t="str">
            <v>27</v>
          </cell>
          <cell r="DX35">
            <v>171</v>
          </cell>
          <cell r="DY35" t="str">
            <v/>
          </cell>
          <cell r="DZ35" t="str">
            <v/>
          </cell>
          <cell r="EB35" t="str">
            <v/>
          </cell>
          <cell r="EG35" t="str">
            <v>Pioneer Zabezpieczony Rynku Polskiego - Pioneer Strategie Funduszowe SFIO</v>
          </cell>
          <cell r="EI35" t="str">
            <v>A</v>
          </cell>
          <cell r="EJ35" t="str">
            <v>A</v>
          </cell>
          <cell r="EK35" t="str">
            <v/>
          </cell>
          <cell r="EL35" t="str">
            <v/>
          </cell>
          <cell r="EM35" t="str">
            <v>SFIO</v>
          </cell>
          <cell r="EN35" t="b">
            <v>1</v>
          </cell>
          <cell r="EO35" t="str">
            <v>--</v>
          </cell>
          <cell r="EP35" t="str">
            <v>CPPI</v>
          </cell>
          <cell r="EQ35" t="str">
            <v>PL</v>
          </cell>
          <cell r="ER35" t="str">
            <v>Mixed_Capital_Protected</v>
          </cell>
          <cell r="ES35" t="str">
            <v>Domestic</v>
          </cell>
          <cell r="ET35">
            <v>295</v>
          </cell>
          <cell r="EU35">
            <v>1712</v>
          </cell>
        </row>
        <row r="36">
          <cell r="B36">
            <v>29</v>
          </cell>
          <cell r="C36" t="str">
            <v>Pioneer Średnich Spółek Rynku Polskiego Fundusz Inwestycyjny Otwarty [PRZEJĘTY]</v>
          </cell>
          <cell r="D36" t="str">
            <v>41SSRP</v>
          </cell>
          <cell r="G36" t="str">
            <v>Bank Polska Kasa Opieki SA</v>
          </cell>
          <cell r="H36" t="str">
            <v>Marynarska 15 (NewCity)</v>
          </cell>
          <cell r="I36" t="str">
            <v>02 674 Warszawa</v>
          </cell>
          <cell r="J36" t="str">
            <v>108-00-02-271</v>
          </cell>
          <cell r="K36">
            <v>0</v>
          </cell>
          <cell r="T36" t="str">
            <v>Pioneer Medium Companies of the Polish Market Open-End Investment Fund (OIF)</v>
          </cell>
          <cell r="U36" t="str">
            <v>Pioneer SS RP FIO</v>
          </cell>
          <cell r="V36">
            <v>39014</v>
          </cell>
          <cell r="W36">
            <v>10</v>
          </cell>
          <cell r="X36">
            <v>12</v>
          </cell>
          <cell r="Y36" t="e">
            <v>#REF!</v>
          </cell>
          <cell r="Z36">
            <v>10</v>
          </cell>
          <cell r="AA36">
            <v>33</v>
          </cell>
          <cell r="AB36">
            <v>1</v>
          </cell>
          <cell r="AC36" t="str">
            <v>Pioneer Średnich Spółek RP FIO</v>
          </cell>
          <cell r="AD36" t="str">
            <v>Pioneer Średnich Spółek RP FIO</v>
          </cell>
          <cell r="AG36">
            <v>2</v>
          </cell>
          <cell r="AH36" t="str">
            <v>140717040</v>
          </cell>
          <cell r="AI36" t="str">
            <v>PLPPTFI00279</v>
          </cell>
          <cell r="AJ36" t="str">
            <v>108-00-02-271</v>
          </cell>
          <cell r="AK36" t="str">
            <v>RFi 256</v>
          </cell>
          <cell r="AL36">
            <v>100240297</v>
          </cell>
          <cell r="AO36">
            <v>39014</v>
          </cell>
          <cell r="AP36">
            <v>10.01</v>
          </cell>
          <cell r="AQ36">
            <v>38981</v>
          </cell>
          <cell r="AR36" t="str">
            <v>DFI/W/4032-12/23-1-4180/06</v>
          </cell>
          <cell r="AS36">
            <v>38974</v>
          </cell>
          <cell r="AT36">
            <v>38999</v>
          </cell>
          <cell r="AU36">
            <v>10.01</v>
          </cell>
          <cell r="AV36">
            <v>39014</v>
          </cell>
          <cell r="AX36" t="e">
            <v>#REF!</v>
          </cell>
          <cell r="AY36" t="e">
            <v>#REF!</v>
          </cell>
          <cell r="AZ36" t="e">
            <v>#REF!</v>
          </cell>
          <cell r="BA36" t="e">
            <v>#REF!</v>
          </cell>
          <cell r="BD36">
            <v>0.2</v>
          </cell>
          <cell r="BF36" t="str">
            <v/>
          </cell>
          <cell r="BG36">
            <v>0.2</v>
          </cell>
          <cell r="BM36" t="b">
            <v>0</v>
          </cell>
          <cell r="BN36">
            <v>39994</v>
          </cell>
          <cell r="BO36" t="str">
            <v>Pekao Financial Services Sp. z o.o.</v>
          </cell>
          <cell r="BP36" t="e">
            <v>#N/A</v>
          </cell>
          <cell r="BQ36" t="e">
            <v>#N/A</v>
          </cell>
          <cell r="BR36" t="e">
            <v>#N/A</v>
          </cell>
          <cell r="BS36" t="e">
            <v>#N/A</v>
          </cell>
          <cell r="BT36" t="e">
            <v>#N/A</v>
          </cell>
          <cell r="BV36" t="e">
            <v>#N/A</v>
          </cell>
          <cell r="CA36" t="e">
            <v>#N/A</v>
          </cell>
          <cell r="CB36" t="e">
            <v>#N/A</v>
          </cell>
          <cell r="CC36" t="e">
            <v>#N/A</v>
          </cell>
          <cell r="CD36" t="e">
            <v>#N/A</v>
          </cell>
          <cell r="CE36">
            <v>0</v>
          </cell>
          <cell r="CF36" t="str">
            <v>Pioneer Średnich Spółek RP FIO</v>
          </cell>
          <cell r="CG36" t="str">
            <v>PL 50 1060 0076 0000 3310 0011 8353</v>
          </cell>
          <cell r="CH36" t="str">
            <v>Pomocniczy exBPH [1060 0076] - Pioneer Średnich Spółek RP FIO</v>
          </cell>
          <cell r="CJ36">
            <v>0</v>
          </cell>
          <cell r="CL36">
            <v>0</v>
          </cell>
          <cell r="CM36" t="str">
            <v>PIO033</v>
          </cell>
          <cell r="CN36" t="str">
            <v>PIOMCPA</v>
          </cell>
          <cell r="CR36" t="str">
            <v>przejęty</v>
          </cell>
          <cell r="CS36">
            <v>39968</v>
          </cell>
          <cell r="CT36" t="str">
            <v>26MISS</v>
          </cell>
          <cell r="CU36">
            <v>39969</v>
          </cell>
          <cell r="CV36">
            <v>39994</v>
          </cell>
          <cell r="CW36" t="str">
            <v>958463OW01</v>
          </cell>
          <cell r="CY36" t="str">
            <v>Пионер Средних Обществ Польского Рынка Инвестиционный Открытый Фонд</v>
          </cell>
          <cell r="DB36" t="str">
            <v>Пионер на средни дружества на полския пазар Инвестиционен фонд открит</v>
          </cell>
          <cell r="DC36" t="str">
            <v>Pioneer Societăţi Mijlocii pe Piaţa Poloneză Fond Deschis de Investiţii</v>
          </cell>
          <cell r="DD36" t="e">
            <v>#N/A</v>
          </cell>
          <cell r="DE36" t="str">
            <v>FUND29</v>
          </cell>
          <cell r="DF36">
            <v>28</v>
          </cell>
          <cell r="DG36" t="str">
            <v xml:space="preserve">Pioneer Medium Companies of the Polish Market Open-End Investment Fund. 
The fund's assets are invested mostly in equities of medium-sized companies admitted to public trading on a regulated market or being for public offering on the territory of the Republic of Poland. 
As medium companies shall be regarded those companies, whose market capitalization is not higher than market capitalization of a company entering into the composition of mWIG40 index published by the Warsaw Stock Exchange, having the largest market capitalization among the companies belonging to this index, and is not lower than market capitalization of a company entering into the composition of mWIG40 index, having the lowest market capitalization among the companies belonging to this index. Companies meeting this condition, but being a part of WIG20 index shall not be regarded as medium companies. The total value of investments other than equities of medium-sized companies will not exceed 33% of fund's assets. </v>
          </cell>
          <cell r="DK36" t="str">
            <v/>
          </cell>
          <cell r="DL36" t="str">
            <v/>
          </cell>
          <cell r="DM36" t="str">
            <v/>
          </cell>
          <cell r="DO36" t="str">
            <v/>
          </cell>
          <cell r="DQ36" t="str">
            <v>X</v>
          </cell>
          <cell r="DV36">
            <v>36</v>
          </cell>
          <cell r="DW36" t="str">
            <v>28</v>
          </cell>
          <cell r="DX36">
            <v>181</v>
          </cell>
          <cell r="DY36" t="str">
            <v/>
          </cell>
          <cell r="DZ36" t="str">
            <v/>
          </cell>
          <cell r="EB36">
            <v>183</v>
          </cell>
          <cell r="EG36" t="str">
            <v>Pioneer Średnich Spółek Rynku Polskiego Fundusz Inwestycyjny Otwarty</v>
          </cell>
          <cell r="EI36" t="str">
            <v>AI</v>
          </cell>
          <cell r="EJ36" t="str">
            <v>AI</v>
          </cell>
          <cell r="EK36" t="str">
            <v/>
          </cell>
          <cell r="EL36" t="str">
            <v/>
          </cell>
          <cell r="EM36" t="str">
            <v>FIO</v>
          </cell>
          <cell r="EN36" t="b">
            <v>0</v>
          </cell>
          <cell r="EO36" t="str">
            <v>--</v>
          </cell>
          <cell r="EP36" t="str">
            <v/>
          </cell>
          <cell r="EQ36" t="str">
            <v/>
          </cell>
          <cell r="ER36" t="str">
            <v/>
          </cell>
          <cell r="ES36" t="str">
            <v/>
          </cell>
          <cell r="ET36">
            <v>1717</v>
          </cell>
          <cell r="EU36">
            <v>1717</v>
          </cell>
        </row>
        <row r="37">
          <cell r="B37">
            <v>30</v>
          </cell>
          <cell r="C37" t="str">
            <v>Pekao Akcji Rynków Dalekiego Wschodu - Pekao Funduszy Globalnych SFIO</v>
          </cell>
          <cell r="D37" t="str">
            <v>34PFE</v>
          </cell>
          <cell r="E37" t="str">
            <v>Pekao Akcji Rynków Dalekiego Wschodu</v>
          </cell>
          <cell r="F37" t="str">
            <v>Pekao Funduszy Globalnych SFIO</v>
          </cell>
          <cell r="G37" t="str">
            <v>Bank Polska Kasa Opieki SA</v>
          </cell>
          <cell r="H37" t="str">
            <v>Marynarska 15 (NewCity)</v>
          </cell>
          <cell r="I37" t="str">
            <v>02 674 Warszawa</v>
          </cell>
          <cell r="J37" t="str">
            <v>108-00-01-857</v>
          </cell>
          <cell r="K37">
            <v>190606</v>
          </cell>
          <cell r="T37" t="str">
            <v>Pekao Far East Markets Equity</v>
          </cell>
          <cell r="U37" t="str">
            <v>Pekao A R DW</v>
          </cell>
          <cell r="V37">
            <v>39238</v>
          </cell>
          <cell r="W37">
            <v>10</v>
          </cell>
          <cell r="X37" t="str">
            <v/>
          </cell>
          <cell r="Y37">
            <v>0.05</v>
          </cell>
          <cell r="Z37">
            <v>10</v>
          </cell>
          <cell r="AA37">
            <v>34</v>
          </cell>
          <cell r="AB37">
            <v>1</v>
          </cell>
          <cell r="AC37" t="str">
            <v>Pekao A Rynków Dalekiego Wschodu</v>
          </cell>
          <cell r="AD37" t="str">
            <v>Pekao A Rynków Dalekiego Wschodu</v>
          </cell>
          <cell r="AG37">
            <v>1</v>
          </cell>
          <cell r="AH37" t="str">
            <v>140511232</v>
          </cell>
          <cell r="AI37" t="str">
            <v>PLPPTFI00287</v>
          </cell>
          <cell r="AJ37" t="str">
            <v>108-00-01-857</v>
          </cell>
          <cell r="AK37" t="str">
            <v>RFi 229</v>
          </cell>
          <cell r="AO37">
            <v>39238</v>
          </cell>
          <cell r="AP37">
            <v>10.01</v>
          </cell>
          <cell r="AQ37">
            <v>39223</v>
          </cell>
          <cell r="AR37" t="str">
            <v>DFL/VI/4033/12/12-1/U/06/07/MM</v>
          </cell>
          <cell r="AS37">
            <v>39125</v>
          </cell>
          <cell r="AT37">
            <v>39273</v>
          </cell>
          <cell r="AU37">
            <v>10.01</v>
          </cell>
          <cell r="AV37">
            <v>39239</v>
          </cell>
          <cell r="AW37">
            <v>39238</v>
          </cell>
          <cell r="AX37">
            <v>0.05</v>
          </cell>
          <cell r="AY37" t="str">
            <v/>
          </cell>
          <cell r="AZ37" t="str">
            <v/>
          </cell>
          <cell r="BA37" t="str">
            <v/>
          </cell>
          <cell r="BB37" t="str">
            <v>Hubert Kmiecik</v>
          </cell>
          <cell r="BD37">
            <v>3</v>
          </cell>
          <cell r="BF37" t="str">
            <v/>
          </cell>
          <cell r="BG37" t="str">
            <v/>
          </cell>
          <cell r="BM37" t="b">
            <v>1</v>
          </cell>
          <cell r="BO37" t="str">
            <v>Pekao Financial Services Sp. z o.o.</v>
          </cell>
          <cell r="BP37">
            <v>1000</v>
          </cell>
          <cell r="BQ37">
            <v>500</v>
          </cell>
          <cell r="BR37">
            <v>0.03</v>
          </cell>
          <cell r="BS37" t="str">
            <v/>
          </cell>
          <cell r="BT37" t="str">
            <v/>
          </cell>
          <cell r="BV37" t="str">
            <v/>
          </cell>
          <cell r="CA37">
            <v>0.05</v>
          </cell>
          <cell r="CB37" t="str">
            <v>X</v>
          </cell>
          <cell r="CC37" t="str">
            <v>X</v>
          </cell>
          <cell r="CD37" t="str">
            <v>X</v>
          </cell>
          <cell r="CE37">
            <v>190606</v>
          </cell>
          <cell r="CF37" t="str">
            <v>Pekao FG SFIO - Pekao Akcji Rynków Dalekiego Wschodu</v>
          </cell>
          <cell r="CG37" t="str">
            <v>PL 19 1240 1037 1111 0010 4858 6734</v>
          </cell>
          <cell r="CH37" t="str">
            <v>Podstawowy - Pekao FG SFIO - Pekao Akcji Rynków Dalekiego Wschodu</v>
          </cell>
          <cell r="CJ37">
            <v>190606</v>
          </cell>
          <cell r="CK37">
            <v>21092294</v>
          </cell>
          <cell r="CL37">
            <v>28828</v>
          </cell>
          <cell r="CM37" t="str">
            <v>PIO036</v>
          </cell>
          <cell r="CN37" t="str">
            <v>PIEFEMA</v>
          </cell>
          <cell r="CV37" t="str">
            <v/>
          </cell>
          <cell r="DD37">
            <v>38708</v>
          </cell>
          <cell r="DE37" t="str">
            <v>FUND32</v>
          </cell>
          <cell r="DF37">
            <v>29</v>
          </cell>
          <cell r="DG37" t="str">
            <v>Pekao Far East Equity - the subfund within Pekao Global Funds Specialized Open-End Investment Fund (PFG SFIO) 
- up to 50% of the Pekao Far East Equity Subfund's assets may be invested in participation titles issued by Pekao Funds China Equity subfund, up to 50% in participation titles issued by Pekao Funds Japanese Equity subfund and up to 50% in participation titles issued by Pekao Funds Asia (ex. Japan) Equity subfund.</v>
          </cell>
          <cell r="DH37" t="str">
            <v>259400HWCRD72GD3DG47</v>
          </cell>
          <cell r="DI37" t="str">
            <v>S7RSI4.00002.SF.616</v>
          </cell>
          <cell r="DK37">
            <v>15</v>
          </cell>
          <cell r="DL37" t="str">
            <v>Pekao Akcji Rynków Dalekiego Wschodu</v>
          </cell>
          <cell r="DM37" t="str">
            <v>X</v>
          </cell>
          <cell r="DO37" t="str">
            <v/>
          </cell>
          <cell r="DQ37" t="str">
            <v/>
          </cell>
          <cell r="DV37">
            <v>37</v>
          </cell>
          <cell r="DW37" t="str">
            <v>29</v>
          </cell>
          <cell r="DX37">
            <v>191</v>
          </cell>
          <cell r="DY37" t="str">
            <v/>
          </cell>
          <cell r="DZ37" t="str">
            <v/>
          </cell>
          <cell r="EB37" t="str">
            <v/>
          </cell>
          <cell r="EG37" t="str">
            <v>Pekao Akcji Rynków Dalekiego Wschodu - Pekao Funduszy Globalnych SFIO</v>
          </cell>
          <cell r="EI37" t="str">
            <v>A</v>
          </cell>
          <cell r="EJ37" t="str">
            <v>A</v>
          </cell>
          <cell r="EK37" t="e">
            <v>#NAME?</v>
          </cell>
          <cell r="EL37" t="e">
            <v>#NAME?</v>
          </cell>
          <cell r="EM37" t="str">
            <v>SFIO</v>
          </cell>
          <cell r="EN37" t="b">
            <v>0</v>
          </cell>
          <cell r="EO37" t="str">
            <v>--</v>
          </cell>
          <cell r="EP37" t="str">
            <v>equity</v>
          </cell>
          <cell r="EQ37" t="str">
            <v>Asia</v>
          </cell>
          <cell r="ER37" t="str">
            <v>Equity</v>
          </cell>
          <cell r="ES37" t="str">
            <v>Asia_Pacific</v>
          </cell>
          <cell r="ET37">
            <v>501</v>
          </cell>
          <cell r="EU37">
            <v>1793</v>
          </cell>
        </row>
        <row r="38">
          <cell r="B38">
            <v>31</v>
          </cell>
          <cell r="C38" t="str">
            <v>Pekao Akcji Małych i Średnich Spółek Rynków Rozwiniętych - Pekao Funduszy Globalnych SFIO</v>
          </cell>
          <cell r="D38" t="str">
            <v>35SMD</v>
          </cell>
          <cell r="E38" t="str">
            <v>Pekao Akcji Małych i Średnich Spółek Rynków Rozwiniętych</v>
          </cell>
          <cell r="F38" t="str">
            <v>Pekao Funduszy Globalnych SFIO</v>
          </cell>
          <cell r="G38" t="str">
            <v>Bank Polska Kasa Opieki SA</v>
          </cell>
          <cell r="H38" t="str">
            <v>Marynarska 15 (NewCity)</v>
          </cell>
          <cell r="I38" t="str">
            <v>02 674 Warszawa</v>
          </cell>
          <cell r="J38" t="str">
            <v>108-00-01-857</v>
          </cell>
          <cell r="K38">
            <v>190605</v>
          </cell>
          <cell r="T38" t="str">
            <v>Pekao Small and Mid Cap Equity Developed Markets</v>
          </cell>
          <cell r="U38" t="str">
            <v>Pekao MISS RR</v>
          </cell>
          <cell r="V38">
            <v>39182</v>
          </cell>
          <cell r="W38">
            <v>10</v>
          </cell>
          <cell r="X38">
            <v>13</v>
          </cell>
          <cell r="Y38">
            <v>0.05</v>
          </cell>
          <cell r="Z38">
            <v>10</v>
          </cell>
          <cell r="AA38">
            <v>35</v>
          </cell>
          <cell r="AB38">
            <v>1</v>
          </cell>
          <cell r="AC38" t="str">
            <v>Pekao A MiŚS Rynków Rozwiniętych</v>
          </cell>
          <cell r="AD38" t="str">
            <v>Pekao A MiŚS Rynków Rozwiniętych</v>
          </cell>
          <cell r="AG38">
            <v>1</v>
          </cell>
          <cell r="AH38" t="str">
            <v>140511232</v>
          </cell>
          <cell r="AI38" t="str">
            <v>PLPPTFI00295</v>
          </cell>
          <cell r="AJ38" t="str">
            <v>108-00-01-857</v>
          </cell>
          <cell r="AK38" t="str">
            <v>RFi 229</v>
          </cell>
          <cell r="AO38">
            <v>39182</v>
          </cell>
          <cell r="AP38">
            <v>10.02</v>
          </cell>
          <cell r="AQ38">
            <v>39161</v>
          </cell>
          <cell r="AR38" t="str">
            <v>DFL/VI/4033/12/12-1/U/06/07/MM</v>
          </cell>
          <cell r="AS38">
            <v>39125</v>
          </cell>
          <cell r="AT38">
            <v>39220</v>
          </cell>
          <cell r="AU38">
            <v>10.02</v>
          </cell>
          <cell r="AV38">
            <v>39183</v>
          </cell>
          <cell r="AW38">
            <v>39182</v>
          </cell>
          <cell r="AX38">
            <v>0.05</v>
          </cell>
          <cell r="AY38" t="str">
            <v/>
          </cell>
          <cell r="AZ38" t="str">
            <v/>
          </cell>
          <cell r="BA38" t="str">
            <v/>
          </cell>
          <cell r="BB38" t="str">
            <v>Hubert Kmiecik</v>
          </cell>
          <cell r="BD38">
            <v>3</v>
          </cell>
          <cell r="BF38" t="str">
            <v/>
          </cell>
          <cell r="BG38" t="str">
            <v/>
          </cell>
          <cell r="BM38" t="b">
            <v>1</v>
          </cell>
          <cell r="BO38" t="str">
            <v>Pekao Financial Services Sp. z o.o.</v>
          </cell>
          <cell r="BP38">
            <v>1000</v>
          </cell>
          <cell r="BQ38">
            <v>500</v>
          </cell>
          <cell r="BR38">
            <v>0.03</v>
          </cell>
          <cell r="BS38" t="str">
            <v/>
          </cell>
          <cell r="BT38" t="str">
            <v/>
          </cell>
          <cell r="BV38" t="str">
            <v/>
          </cell>
          <cell r="CA38">
            <v>0.05</v>
          </cell>
          <cell r="CB38" t="str">
            <v>X</v>
          </cell>
          <cell r="CC38" t="str">
            <v>X</v>
          </cell>
          <cell r="CD38" t="str">
            <v>X</v>
          </cell>
          <cell r="CE38">
            <v>190605</v>
          </cell>
          <cell r="CF38" t="str">
            <v>Pekao FG SFIO - Pekao Akcji Małych i Średnich Spółek Rynków Rozwiniętych</v>
          </cell>
          <cell r="CG38" t="str">
            <v>PL 27 1240 1037 1111 0010 4858 7366</v>
          </cell>
          <cell r="CH38" t="str">
            <v>Podstawowy - Pekao FG SFIO - Pekao Akcji Małych i Średnich Spółek Rynków Rozwiniętych</v>
          </cell>
          <cell r="CJ38">
            <v>190605</v>
          </cell>
          <cell r="CK38">
            <v>21092318</v>
          </cell>
          <cell r="CL38">
            <v>28828</v>
          </cell>
          <cell r="CM38" t="str">
            <v>PIO035</v>
          </cell>
          <cell r="CN38" t="str">
            <v>PISMEDA</v>
          </cell>
          <cell r="CV38" t="str">
            <v/>
          </cell>
          <cell r="DD38">
            <v>38708</v>
          </cell>
          <cell r="DE38" t="str">
            <v>FUND31</v>
          </cell>
          <cell r="DF38">
            <v>30</v>
          </cell>
          <cell r="DG38" t="str">
            <v>Pekao Small and Mid Cap Equity Developed Markets - the subfund within Pekao Global Funds Specialized Open-End Investment Fund (PFG SFIO) 
- up to 50% of the Pekao Small and Mid Cap Equity Developed Markets Subfund's assets may be invested in participation titles issued by Pekao Funds European Small Companies subfund, up to 50% in participation titles issued by Pekao Funds European Potential subfund and up to 50% in participation titles issued by Pekao Funds U.S. Mid Cap Value subfund.</v>
          </cell>
          <cell r="DH38" t="str">
            <v>259400FMKCYJIYXCLZ15</v>
          </cell>
          <cell r="DI38" t="str">
            <v>S7RSI4.00002.SF.616</v>
          </cell>
          <cell r="DK38">
            <v>16</v>
          </cell>
          <cell r="DL38" t="str">
            <v>Pekao Akcji Małych i Średnich Spółek Rynków Rozwiniętych</v>
          </cell>
          <cell r="DM38" t="str">
            <v>X</v>
          </cell>
          <cell r="DO38" t="str">
            <v/>
          </cell>
          <cell r="DQ38" t="str">
            <v/>
          </cell>
          <cell r="DV38">
            <v>38</v>
          </cell>
          <cell r="DW38" t="str">
            <v>30</v>
          </cell>
          <cell r="DX38">
            <v>201</v>
          </cell>
          <cell r="DY38" t="str">
            <v/>
          </cell>
          <cell r="DZ38" t="str">
            <v/>
          </cell>
          <cell r="EB38" t="str">
            <v/>
          </cell>
          <cell r="EG38" t="str">
            <v>Pekao Akcji Małych i Średnich Spółek Rynków Rozwiniętych - Pekao Funduszy Globalnych SFIO</v>
          </cell>
          <cell r="EI38" t="str">
            <v>A</v>
          </cell>
          <cell r="EJ38" t="str">
            <v>A</v>
          </cell>
          <cell r="EK38" t="e">
            <v>#NAME?</v>
          </cell>
          <cell r="EL38" t="e">
            <v>#NAME?</v>
          </cell>
          <cell r="EM38" t="str">
            <v>SFIO</v>
          </cell>
          <cell r="EN38" t="b">
            <v>0</v>
          </cell>
          <cell r="EO38" t="str">
            <v>--</v>
          </cell>
          <cell r="EP38" t="str">
            <v>equity</v>
          </cell>
          <cell r="EQ38" t="str">
            <v>Global</v>
          </cell>
          <cell r="ER38" t="str">
            <v xml:space="preserve">Equity_small&amp;medium_cap </v>
          </cell>
          <cell r="ES38" t="str">
            <v>Global</v>
          </cell>
          <cell r="ET38">
            <v>500</v>
          </cell>
          <cell r="EU38">
            <v>1781</v>
          </cell>
        </row>
        <row r="39">
          <cell r="B39">
            <v>32</v>
          </cell>
          <cell r="C39" t="str">
            <v>Pekao Akcji Rynków Wschodzących - Pekao Funduszy Globalnych SFIO</v>
          </cell>
          <cell r="D39" t="str">
            <v>36PEM</v>
          </cell>
          <cell r="E39" t="str">
            <v>Pekao Akcji Rynków Wschodzących</v>
          </cell>
          <cell r="F39" t="str">
            <v>Pekao Funduszy Globalnych SFIO</v>
          </cell>
          <cell r="G39" t="str">
            <v>Bank Polska Kasa Opieki SA</v>
          </cell>
          <cell r="H39" t="str">
            <v>Marynarska 15 (NewCity)</v>
          </cell>
          <cell r="I39" t="str">
            <v>02 674 Warszawa</v>
          </cell>
          <cell r="J39" t="str">
            <v>108-00-01-857</v>
          </cell>
          <cell r="K39">
            <v>190604</v>
          </cell>
          <cell r="T39" t="str">
            <v>Pekao Emerging Markets Equity</v>
          </cell>
          <cell r="U39" t="str">
            <v>Pekao A RW</v>
          </cell>
          <cell r="V39">
            <v>39143</v>
          </cell>
          <cell r="W39">
            <v>10</v>
          </cell>
          <cell r="X39" t="str">
            <v/>
          </cell>
          <cell r="Y39">
            <v>0.05</v>
          </cell>
          <cell r="Z39">
            <v>10</v>
          </cell>
          <cell r="AA39">
            <v>36</v>
          </cell>
          <cell r="AB39">
            <v>1</v>
          </cell>
          <cell r="AC39" t="str">
            <v>Pekao A Rynków Wschodzących</v>
          </cell>
          <cell r="AD39" t="str">
            <v>Pekao A Rynków Wschodzących</v>
          </cell>
          <cell r="AG39">
            <v>1</v>
          </cell>
          <cell r="AH39" t="str">
            <v>140511232</v>
          </cell>
          <cell r="AI39" t="str">
            <v>PLPPTFI00303</v>
          </cell>
          <cell r="AJ39" t="str">
            <v>108-00-01-857</v>
          </cell>
          <cell r="AK39" t="str">
            <v>RFi 229</v>
          </cell>
          <cell r="AO39">
            <v>39143</v>
          </cell>
          <cell r="AP39">
            <v>10.01</v>
          </cell>
          <cell r="AQ39">
            <v>39127</v>
          </cell>
          <cell r="AR39" t="str">
            <v>DFL/VI/4033/12/12-1/U/06/07/MM</v>
          </cell>
          <cell r="AS39">
            <v>39125</v>
          </cell>
          <cell r="AT39">
            <v>39220</v>
          </cell>
          <cell r="AU39">
            <v>10.01</v>
          </cell>
          <cell r="AV39">
            <v>39146</v>
          </cell>
          <cell r="AW39">
            <v>39143</v>
          </cell>
          <cell r="AX39">
            <v>0.05</v>
          </cell>
          <cell r="AY39" t="str">
            <v/>
          </cell>
          <cell r="AZ39" t="str">
            <v/>
          </cell>
          <cell r="BA39" t="str">
            <v/>
          </cell>
          <cell r="BB39" t="str">
            <v>Hubert Kmiecik</v>
          </cell>
          <cell r="BD39">
            <v>3</v>
          </cell>
          <cell r="BF39" t="str">
            <v/>
          </cell>
          <cell r="BG39" t="str">
            <v/>
          </cell>
          <cell r="BM39" t="b">
            <v>1</v>
          </cell>
          <cell r="BO39" t="str">
            <v>Pekao Financial Services Sp. z o.o.</v>
          </cell>
          <cell r="BP39">
            <v>1000</v>
          </cell>
          <cell r="BQ39">
            <v>500</v>
          </cell>
          <cell r="BR39">
            <v>0.03</v>
          </cell>
          <cell r="BS39" t="str">
            <v/>
          </cell>
          <cell r="BT39" t="str">
            <v/>
          </cell>
          <cell r="BV39" t="str">
            <v/>
          </cell>
          <cell r="CA39">
            <v>0.05</v>
          </cell>
          <cell r="CB39" t="str">
            <v>X</v>
          </cell>
          <cell r="CC39" t="str">
            <v>X</v>
          </cell>
          <cell r="CD39" t="str">
            <v>X</v>
          </cell>
          <cell r="CE39">
            <v>190604</v>
          </cell>
          <cell r="CF39" t="str">
            <v>Pekao FG SFIO - Pekao Akcji Rynków Wschodzących</v>
          </cell>
          <cell r="CG39" t="str">
            <v>PL 86 1240 1037 1111 0010 4858 8826</v>
          </cell>
          <cell r="CH39" t="str">
            <v>Podstawowy - Pekao FG SFIO - Pekao Akcji Rynków Wschodzących</v>
          </cell>
          <cell r="CJ39">
            <v>190604</v>
          </cell>
          <cell r="CK39">
            <v>21092278</v>
          </cell>
          <cell r="CL39">
            <v>28828</v>
          </cell>
          <cell r="CM39" t="str">
            <v>PIO034</v>
          </cell>
          <cell r="CN39" t="str">
            <v>PIOEMEA</v>
          </cell>
          <cell r="CV39" t="str">
            <v/>
          </cell>
          <cell r="DD39">
            <v>38708</v>
          </cell>
          <cell r="DE39" t="str">
            <v>FUND30</v>
          </cell>
          <cell r="DF39">
            <v>31</v>
          </cell>
          <cell r="DG39" t="str">
            <v xml:space="preserve">Pekao Emerging Markets Equity - the subfund within Pekao Global Funds Specialized Open-End Investment Fund (PFG SFIO) 
- up to 50% of the Pekao Emerging Markets Equity Subfund's assets may be invested in participation titles issued by the Pekao Funds Emerging Markets Equity subfund and up to 50% in participation titles issued by the Pekao Funds Emerging Europe and Mediterranean Equity subfund. </v>
          </cell>
          <cell r="DH39" t="str">
            <v>259400Z6KZ3CJWFRQ910</v>
          </cell>
          <cell r="DI39" t="str">
            <v>S7RSI4.00002.SF.616</v>
          </cell>
          <cell r="DK39">
            <v>17</v>
          </cell>
          <cell r="DL39" t="str">
            <v>Pekao Akcji Rynków Wschodzących</v>
          </cell>
          <cell r="DM39" t="str">
            <v>X</v>
          </cell>
          <cell r="DO39" t="str">
            <v/>
          </cell>
          <cell r="DQ39" t="str">
            <v/>
          </cell>
          <cell r="DV39">
            <v>39</v>
          </cell>
          <cell r="DW39" t="str">
            <v>31</v>
          </cell>
          <cell r="DX39">
            <v>211</v>
          </cell>
          <cell r="DY39" t="str">
            <v/>
          </cell>
          <cell r="DZ39" t="str">
            <v/>
          </cell>
          <cell r="EB39" t="str">
            <v/>
          </cell>
          <cell r="EG39" t="str">
            <v>Pekao Akcji Rynków Wschodzących - Pekao Funduszy Globalnych SFIO</v>
          </cell>
          <cell r="EI39" t="str">
            <v>A</v>
          </cell>
          <cell r="EJ39" t="str">
            <v>A</v>
          </cell>
          <cell r="EK39" t="e">
            <v>#NAME?</v>
          </cell>
          <cell r="EL39" t="e">
            <v>#NAME?</v>
          </cell>
          <cell r="EM39" t="str">
            <v>SFIO</v>
          </cell>
          <cell r="EN39" t="b">
            <v>0</v>
          </cell>
          <cell r="EO39" t="str">
            <v>--</v>
          </cell>
          <cell r="EP39" t="str">
            <v>equity</v>
          </cell>
          <cell r="EQ39" t="str">
            <v>Global</v>
          </cell>
          <cell r="ER39" t="str">
            <v>Equity</v>
          </cell>
          <cell r="ES39" t="str">
            <v>Global</v>
          </cell>
          <cell r="ET39">
            <v>502</v>
          </cell>
          <cell r="EU39">
            <v>1760</v>
          </cell>
        </row>
        <row r="40">
          <cell r="B40">
            <v>33</v>
          </cell>
          <cell r="C40" t="str">
            <v>Pekao FIO - Pioneer Aktywnej Alokacji [PRZEJĘTY]</v>
          </cell>
          <cell r="D40" t="str">
            <v>42PAA</v>
          </cell>
          <cell r="E40" t="str">
            <v>Pioneer Aktywnej Alokacji</v>
          </cell>
          <cell r="F40" t="str">
            <v>Pekao FIO</v>
          </cell>
          <cell r="G40" t="str">
            <v>Bank Polska Kasa Opieki SA</v>
          </cell>
          <cell r="H40" t="str">
            <v>Marynarska 15 (NewCity)</v>
          </cell>
          <cell r="I40" t="str">
            <v>02 674 Warszawa</v>
          </cell>
          <cell r="J40" t="str">
            <v>108-00-04-838</v>
          </cell>
          <cell r="K40" t="str">
            <v/>
          </cell>
          <cell r="T40" t="str">
            <v>Pioneer Active Allocation (subfund of: Pioneer Open-End Investment Fund (OIF))</v>
          </cell>
          <cell r="U40" t="str">
            <v>Pioneer Akt. Alok</v>
          </cell>
          <cell r="V40">
            <v>39343</v>
          </cell>
          <cell r="W40">
            <v>10</v>
          </cell>
          <cell r="X40">
            <v>0</v>
          </cell>
          <cell r="Y40" t="e">
            <v>#REF!</v>
          </cell>
          <cell r="Z40">
            <v>10</v>
          </cell>
          <cell r="AA40">
            <v>37</v>
          </cell>
          <cell r="AB40">
            <v>1</v>
          </cell>
          <cell r="AC40" t="str">
            <v xml:space="preserve">Pioneer Aktywnej Alokacji </v>
          </cell>
          <cell r="AD40" t="str">
            <v xml:space="preserve">Pioneer Aktywnej Alokacji </v>
          </cell>
          <cell r="AG40">
            <v>2</v>
          </cell>
          <cell r="AH40" t="str">
            <v>141289209</v>
          </cell>
          <cell r="AI40" t="str">
            <v>PLPPTFI00337</v>
          </cell>
          <cell r="AJ40" t="str">
            <v>108-00-04-838</v>
          </cell>
          <cell r="AK40" t="str">
            <v>RFi 353</v>
          </cell>
          <cell r="AL40">
            <v>100245484</v>
          </cell>
          <cell r="AO40">
            <v>39343</v>
          </cell>
          <cell r="AP40">
            <v>10.029999999999999</v>
          </cell>
          <cell r="AQ40">
            <v>39316</v>
          </cell>
          <cell r="AR40" t="str">
            <v>DFL/4032/79/12/07/VI/U/12-25-1-1/SP</v>
          </cell>
          <cell r="AS40">
            <v>39307</v>
          </cell>
          <cell r="AT40">
            <v>39331</v>
          </cell>
          <cell r="AU40">
            <v>10.029999999999999</v>
          </cell>
          <cell r="AV40">
            <v>39344</v>
          </cell>
          <cell r="AW40">
            <v>40277</v>
          </cell>
          <cell r="AX40" t="e">
            <v>#REF!</v>
          </cell>
          <cell r="AY40" t="e">
            <v>#REF!</v>
          </cell>
          <cell r="AZ40" t="e">
            <v>#REF!</v>
          </cell>
          <cell r="BA40" t="e">
            <v>#REF!</v>
          </cell>
          <cell r="BB40" t="str">
            <v>Tomasz Jędrzejowski</v>
          </cell>
          <cell r="BD40">
            <v>0.2</v>
          </cell>
          <cell r="BF40" t="str">
            <v/>
          </cell>
          <cell r="BG40">
            <v>0.2</v>
          </cell>
          <cell r="BM40" t="b">
            <v>0</v>
          </cell>
          <cell r="BN40" t="str">
            <v>xxxx</v>
          </cell>
          <cell r="BO40" t="str">
            <v>Pekao Financial Services Sp. z o.o.</v>
          </cell>
          <cell r="BP40" t="e">
            <v>#REF!</v>
          </cell>
          <cell r="BQ40" t="e">
            <v>#REF!</v>
          </cell>
          <cell r="BR40" t="e">
            <v>#REF!</v>
          </cell>
          <cell r="BS40" t="e">
            <v>#REF!</v>
          </cell>
          <cell r="BT40" t="e">
            <v>#REF!</v>
          </cell>
          <cell r="BV40" t="e">
            <v>#REF!</v>
          </cell>
          <cell r="CA40" t="e">
            <v>#REF!</v>
          </cell>
          <cell r="CB40" t="e">
            <v>#REF!</v>
          </cell>
          <cell r="CC40" t="e">
            <v>#REF!</v>
          </cell>
          <cell r="CD40" t="e">
            <v>#REF!</v>
          </cell>
          <cell r="CE40" t="str">
            <v/>
          </cell>
          <cell r="CF40" t="str">
            <v>Pekao FIO - Pioneer Aktywnej Alokacji [PRZEJĘTY]</v>
          </cell>
          <cell r="CG40" t="e">
            <v>#N/A</v>
          </cell>
          <cell r="CH40" t="e">
            <v>#N/A</v>
          </cell>
          <cell r="CJ40" t="str">
            <v/>
          </cell>
          <cell r="CL40" t="e">
            <v>#N/A</v>
          </cell>
          <cell r="CM40" t="str">
            <v>PIO037</v>
          </cell>
          <cell r="CN40" t="str">
            <v>PIOAALA</v>
          </cell>
          <cell r="CR40" t="str">
            <v>przejęty</v>
          </cell>
          <cell r="CS40">
            <v>41473</v>
          </cell>
          <cell r="CT40" t="str">
            <v>1FIRST</v>
          </cell>
          <cell r="CU40">
            <v>41474</v>
          </cell>
          <cell r="CV40" t="str">
            <v>xxxx</v>
          </cell>
          <cell r="DD40" t="e">
            <v>#REF!</v>
          </cell>
          <cell r="DE40" t="str">
            <v>FUND33</v>
          </cell>
          <cell r="DF40">
            <v>32</v>
          </cell>
          <cell r="DG40" t="str">
            <v>Pioneer Active Allocation - the subfund within Pioneer Open-End Investment Fund (Pioneer FIO) 
- The Subfund’s assets are invested in equity-like financial instruments and debt securities, therein money market instruments and bank deposits. The Subfund does not have fixed, constant limits of asset allocation among equity-like financial instruments and debt securities. It means that investments in equity-like financial instruments may constitute from 0% to 100% of the Subfund's assets. Also total value of investments in debt securities and money market instruments as well as bank deposits may fluctuate from 0% to 100% of the Subfund's assets.</v>
          </cell>
          <cell r="DK40" t="str">
            <v/>
          </cell>
          <cell r="DL40" t="str">
            <v/>
          </cell>
          <cell r="DM40" t="str">
            <v/>
          </cell>
          <cell r="DO40" t="str">
            <v>X</v>
          </cell>
          <cell r="DQ40" t="str">
            <v>X</v>
          </cell>
          <cell r="DV40">
            <v>40</v>
          </cell>
          <cell r="DW40" t="str">
            <v>32</v>
          </cell>
          <cell r="DX40">
            <v>221</v>
          </cell>
          <cell r="DY40" t="str">
            <v/>
          </cell>
          <cell r="DZ40">
            <v>225</v>
          </cell>
          <cell r="EB40">
            <v>223</v>
          </cell>
          <cell r="EG40" t="str">
            <v>Pekao FIO - Pioneer Aktywnej Alokacji</v>
          </cell>
          <cell r="EI40" t="str">
            <v>AEI</v>
          </cell>
          <cell r="EJ40" t="str">
            <v>AEI</v>
          </cell>
          <cell r="EK40" t="str">
            <v/>
          </cell>
          <cell r="EL40" t="str">
            <v/>
          </cell>
          <cell r="EM40" t="str">
            <v>FIO</v>
          </cell>
          <cell r="EN40" t="b">
            <v>0</v>
          </cell>
          <cell r="EO40" t="str">
            <v>--</v>
          </cell>
          <cell r="EP40" t="str">
            <v>balanced</v>
          </cell>
          <cell r="EQ40" t="str">
            <v>PL</v>
          </cell>
          <cell r="ER40" t="str">
            <v>Mixed_Balanced</v>
          </cell>
          <cell r="ES40" t="str">
            <v>Domestic</v>
          </cell>
          <cell r="ET40">
            <v>274</v>
          </cell>
          <cell r="EU40">
            <v>1829</v>
          </cell>
        </row>
        <row r="41">
          <cell r="B41">
            <v>34</v>
          </cell>
          <cell r="C41" t="str">
            <v>Pioneer Akcji Europy Wschodniej - Pioneer Funduszy Globalnych SFIO [PRZEJĘTY]</v>
          </cell>
          <cell r="D41" t="str">
            <v>37EEE</v>
          </cell>
          <cell r="E41" t="str">
            <v>Pioneer Akcji Europy Wschodniej</v>
          </cell>
          <cell r="F41" t="str">
            <v>Pekao Funduszy Globalnych SFIO</v>
          </cell>
          <cell r="G41" t="str">
            <v>Bank Polska Kasa Opieki SA</v>
          </cell>
          <cell r="H41" t="str">
            <v>Marynarska 15 (NewCity)</v>
          </cell>
          <cell r="I41" t="str">
            <v>02 674 Warszawa</v>
          </cell>
          <cell r="J41" t="str">
            <v>108-00-01-857</v>
          </cell>
          <cell r="K41" t="str">
            <v/>
          </cell>
          <cell r="T41" t="str">
            <v>Pioneer Eastern Europe Equity</v>
          </cell>
          <cell r="U41" t="str">
            <v>Pioneer Akcji Europy Wschodniej</v>
          </cell>
          <cell r="V41">
            <v>39455</v>
          </cell>
          <cell r="W41">
            <v>10</v>
          </cell>
          <cell r="X41">
            <v>0</v>
          </cell>
          <cell r="Y41" t="e">
            <v>#REF!</v>
          </cell>
          <cell r="Z41">
            <v>10</v>
          </cell>
          <cell r="AA41">
            <v>38</v>
          </cell>
          <cell r="AB41">
            <v>1</v>
          </cell>
          <cell r="AC41" t="str">
            <v>Pioneer A Europy Wschodniej</v>
          </cell>
          <cell r="AD41" t="str">
            <v>Pioneer A Europy Wschodniej</v>
          </cell>
          <cell r="AG41">
            <v>1</v>
          </cell>
          <cell r="AH41" t="str">
            <v>140511232</v>
          </cell>
          <cell r="AI41" t="str">
            <v>PLPPTFI00329</v>
          </cell>
          <cell r="AJ41" t="str">
            <v>108-00-01-857</v>
          </cell>
          <cell r="AK41" t="str">
            <v>RFi 229</v>
          </cell>
          <cell r="AO41">
            <v>39455</v>
          </cell>
          <cell r="AP41">
            <v>10.02</v>
          </cell>
          <cell r="AQ41">
            <v>39435</v>
          </cell>
          <cell r="AR41" t="str">
            <v>DFL/4033/23/6/07/VI/U/12-3-3/SP</v>
          </cell>
          <cell r="AS41">
            <v>39338</v>
          </cell>
          <cell r="AT41">
            <v>39472</v>
          </cell>
          <cell r="AU41">
            <v>10.02</v>
          </cell>
          <cell r="AV41">
            <v>39456</v>
          </cell>
          <cell r="AW41">
            <v>39455</v>
          </cell>
          <cell r="AX41" t="e">
            <v>#REF!</v>
          </cell>
          <cell r="AY41" t="e">
            <v>#REF!</v>
          </cell>
          <cell r="AZ41" t="e">
            <v>#REF!</v>
          </cell>
          <cell r="BA41" t="e">
            <v>#REF!</v>
          </cell>
          <cell r="BB41" t="str">
            <v>Hubert Kmiecik</v>
          </cell>
          <cell r="BD41">
            <v>0.2</v>
          </cell>
          <cell r="BF41" t="str">
            <v/>
          </cell>
          <cell r="BG41" t="str">
            <v/>
          </cell>
          <cell r="BM41" t="b">
            <v>0</v>
          </cell>
          <cell r="BO41" t="str">
            <v>Pekao Financial Services Sp. z o.o.</v>
          </cell>
          <cell r="BP41" t="e">
            <v>#REF!</v>
          </cell>
          <cell r="BQ41" t="e">
            <v>#REF!</v>
          </cell>
          <cell r="BR41" t="e">
            <v>#REF!</v>
          </cell>
          <cell r="BS41" t="e">
            <v>#REF!</v>
          </cell>
          <cell r="BT41" t="e">
            <v>#REF!</v>
          </cell>
          <cell r="BV41" t="e">
            <v>#REF!</v>
          </cell>
          <cell r="CA41" t="e">
            <v>#REF!</v>
          </cell>
          <cell r="CB41" t="e">
            <v>#REF!</v>
          </cell>
          <cell r="CC41" t="e">
            <v>#REF!</v>
          </cell>
          <cell r="CD41" t="e">
            <v>#REF!</v>
          </cell>
          <cell r="CE41" t="str">
            <v/>
          </cell>
          <cell r="CF41" t="str">
            <v>Pekao FG SFIO - Pioneer Akcji Europy Wschodniej</v>
          </cell>
          <cell r="CG41" t="e">
            <v>#N/A</v>
          </cell>
          <cell r="CH41" t="e">
            <v>#N/A</v>
          </cell>
          <cell r="CJ41" t="str">
            <v/>
          </cell>
          <cell r="CK41" t="str">
            <v/>
          </cell>
          <cell r="CL41" t="e">
            <v>#N/A</v>
          </cell>
          <cell r="CM41" t="str">
            <v>PIO039</v>
          </cell>
          <cell r="CN41" t="str">
            <v>PIEEEMA</v>
          </cell>
          <cell r="CR41" t="str">
            <v>przejęty</v>
          </cell>
          <cell r="CS41">
            <v>42719</v>
          </cell>
          <cell r="CT41" t="str">
            <v>36PEM</v>
          </cell>
          <cell r="CU41">
            <v>42720</v>
          </cell>
          <cell r="CV41" t="str">
            <v/>
          </cell>
          <cell r="DD41" t="e">
            <v>#REF!</v>
          </cell>
          <cell r="DE41" t="str">
            <v>FUND35</v>
          </cell>
          <cell r="DF41">
            <v>34</v>
          </cell>
          <cell r="DG41" t="str">
            <v xml:space="preserve">Pioneer Eastern European Equity - the subfund within Pioneer Global Funds Specialized Open-End Investment Fund (PFG SFIO) 
- up to 50% of the Pioneer Eastern European Equity Subfund's assets may be invested in participation titles issued by Pioneer Funds Emerging Europe and Mediterranean Equity subfund, up to 50% in participation titles issued by Pioneer Funds - Austria Eastern Europe Stock fund and up to 50% in participation titles issued by Pioneer Funds Austria - Russia Stock fund. </v>
          </cell>
          <cell r="DH41" t="str">
            <v>259400VIYNJ0ODHD5K90</v>
          </cell>
          <cell r="DI41" t="str">
            <v>S7RSI4.00002.SF.616</v>
          </cell>
          <cell r="DK41">
            <v>18</v>
          </cell>
          <cell r="DL41" t="str">
            <v>Pioneer Akcji Europy Wschodniej</v>
          </cell>
          <cell r="DM41" t="str">
            <v>X</v>
          </cell>
          <cell r="DO41" t="str">
            <v/>
          </cell>
          <cell r="DQ41" t="str">
            <v/>
          </cell>
          <cell r="DV41">
            <v>42</v>
          </cell>
          <cell r="DW41" t="str">
            <v>34</v>
          </cell>
          <cell r="DX41">
            <v>241</v>
          </cell>
          <cell r="DY41" t="str">
            <v/>
          </cell>
          <cell r="DZ41" t="str">
            <v/>
          </cell>
          <cell r="EB41" t="str">
            <v/>
          </cell>
          <cell r="EG41" t="str">
            <v>Pioneer Akcji Europy Wschodniej - Pioneer Funduszy Globalnych SFIO</v>
          </cell>
          <cell r="EI41" t="str">
            <v>A</v>
          </cell>
          <cell r="EJ41" t="str">
            <v>A</v>
          </cell>
          <cell r="EK41" t="str">
            <v/>
          </cell>
          <cell r="EL41" t="str">
            <v/>
          </cell>
          <cell r="EM41" t="str">
            <v>SFIO</v>
          </cell>
          <cell r="EN41" t="b">
            <v>1</v>
          </cell>
          <cell r="EO41" t="str">
            <v>--</v>
          </cell>
          <cell r="EP41" t="str">
            <v>equity</v>
          </cell>
          <cell r="EQ41" t="str">
            <v>European</v>
          </cell>
          <cell r="ER41" t="str">
            <v>Equity</v>
          </cell>
          <cell r="ES41" t="str">
            <v>European</v>
          </cell>
          <cell r="ET41">
            <v>499</v>
          </cell>
          <cell r="EU41">
            <v>1841</v>
          </cell>
        </row>
        <row r="42">
          <cell r="B42">
            <v>35</v>
          </cell>
          <cell r="C42" t="str">
            <v>Pekao Obligacji Strategicznych - Pekao Funduszy Globalnych SFIO</v>
          </cell>
          <cell r="D42" t="str">
            <v>38SB</v>
          </cell>
          <cell r="E42" t="str">
            <v>Pekao Obligacji Strategicznych</v>
          </cell>
          <cell r="F42" t="str">
            <v>Pekao Funduszy Globalnych SFIO</v>
          </cell>
          <cell r="G42" t="str">
            <v>Bank Polska Kasa Opieki SA</v>
          </cell>
          <cell r="H42" t="str">
            <v>Marynarska 15 (NewCity)</v>
          </cell>
          <cell r="I42" t="str">
            <v>02 674 Warszawa</v>
          </cell>
          <cell r="J42" t="str">
            <v>108-00-01-857</v>
          </cell>
          <cell r="K42">
            <v>190607</v>
          </cell>
          <cell r="T42" t="str">
            <v>Pekao Strategic Bonds</v>
          </cell>
          <cell r="U42" t="str">
            <v>Pekao Obligacji Strat.</v>
          </cell>
          <cell r="V42">
            <v>39378</v>
          </cell>
          <cell r="W42">
            <v>10</v>
          </cell>
          <cell r="X42">
            <v>0</v>
          </cell>
          <cell r="Y42">
            <v>1.4999999999999999E-2</v>
          </cell>
          <cell r="Z42">
            <v>10</v>
          </cell>
          <cell r="AA42">
            <v>39</v>
          </cell>
          <cell r="AB42">
            <v>1</v>
          </cell>
          <cell r="AC42" t="str">
            <v>Pekao Obligacji Strategicznych</v>
          </cell>
          <cell r="AD42" t="str">
            <v>Pekao Obligacji Strategicznych</v>
          </cell>
          <cell r="AG42">
            <v>1</v>
          </cell>
          <cell r="AH42" t="str">
            <v>140511232</v>
          </cell>
          <cell r="AI42" t="str">
            <v>PLPPTFI00311</v>
          </cell>
          <cell r="AJ42" t="str">
            <v>108-00-01-857</v>
          </cell>
          <cell r="AK42" t="str">
            <v>RFi 229</v>
          </cell>
          <cell r="AO42">
            <v>39378</v>
          </cell>
          <cell r="AP42">
            <v>10.01</v>
          </cell>
          <cell r="AQ42">
            <v>39365</v>
          </cell>
          <cell r="AR42" t="str">
            <v>DFL/4033/23/6/07/VI/U/12-3-3/SP</v>
          </cell>
          <cell r="AS42">
            <v>39338</v>
          </cell>
          <cell r="AT42">
            <v>39464</v>
          </cell>
          <cell r="AU42">
            <v>10.01</v>
          </cell>
          <cell r="AV42">
            <v>39379</v>
          </cell>
          <cell r="AW42">
            <v>39378</v>
          </cell>
          <cell r="AX42">
            <v>1.4999999999999999E-2</v>
          </cell>
          <cell r="AY42" t="str">
            <v/>
          </cell>
          <cell r="AZ42" t="str">
            <v/>
          </cell>
          <cell r="BA42" t="str">
            <v/>
          </cell>
          <cell r="BB42" t="str">
            <v>Hubert Kmiecik</v>
          </cell>
          <cell r="BD42">
            <v>2</v>
          </cell>
          <cell r="BF42" t="str">
            <v/>
          </cell>
          <cell r="BG42" t="str">
            <v/>
          </cell>
          <cell r="BM42" t="b">
            <v>1</v>
          </cell>
          <cell r="BO42" t="str">
            <v>Pekao Financial Services Sp. z o.o.</v>
          </cell>
          <cell r="BP42">
            <v>1000</v>
          </cell>
          <cell r="BQ42">
            <v>500</v>
          </cell>
          <cell r="BR42">
            <v>0.02</v>
          </cell>
          <cell r="BS42" t="str">
            <v/>
          </cell>
          <cell r="BT42" t="str">
            <v/>
          </cell>
          <cell r="BV42" t="str">
            <v/>
          </cell>
          <cell r="CA42">
            <v>1.4999999999999999E-2</v>
          </cell>
          <cell r="CB42" t="str">
            <v>X</v>
          </cell>
          <cell r="CC42" t="str">
            <v>X</v>
          </cell>
          <cell r="CD42" t="str">
            <v>X</v>
          </cell>
          <cell r="CE42">
            <v>190607</v>
          </cell>
          <cell r="CF42" t="str">
            <v>Pekao FG SFIO - Pekao Obligacji Strategicznych</v>
          </cell>
          <cell r="CG42" t="str">
            <v>PL 84 1240 1037 1111 0010 4859 1190</v>
          </cell>
          <cell r="CH42" t="str">
            <v>Podstawowy - Pekao FG SFIO - Pekao Obligacji Strategicznych</v>
          </cell>
          <cell r="CJ42">
            <v>190607</v>
          </cell>
          <cell r="CK42">
            <v>21300334</v>
          </cell>
          <cell r="CL42">
            <v>28828</v>
          </cell>
          <cell r="CM42" t="str">
            <v>PIO038</v>
          </cell>
          <cell r="CN42" t="str">
            <v>PIOSTBA</v>
          </cell>
          <cell r="CV42" t="str">
            <v/>
          </cell>
          <cell r="DD42">
            <v>38708</v>
          </cell>
          <cell r="DE42" t="str">
            <v>FUND34</v>
          </cell>
          <cell r="DF42">
            <v>33</v>
          </cell>
          <cell r="DG42" t="str">
            <v xml:space="preserve">Pekao Strategic Bond - the subfund within Pekao Global Funds Specialized Open-End Investment Fund (PFG SFIO) 
- up to 50% of the Pekao Strategic Bond Subfund's assets may be invested in participation titles issued by Pekao Funds Euro Strategic Bond subfund, up to 50% in participation titles issued by  Pekao Funds Strategic Income subfund, up to 50% in participation titles of Pekao Funds Emerging Markets Bond and up to 50% in participation titles of Pekao Funds Global High Yield. </v>
          </cell>
          <cell r="DH42" t="str">
            <v>259400P1Z8RE8ZTF3922</v>
          </cell>
          <cell r="DI42" t="str">
            <v>S7RSI4.00002.SF.616</v>
          </cell>
          <cell r="DK42">
            <v>19</v>
          </cell>
          <cell r="DL42" t="str">
            <v>Pekao Obligacji Strategicznych</v>
          </cell>
          <cell r="DM42" t="str">
            <v>X</v>
          </cell>
          <cell r="DO42" t="str">
            <v/>
          </cell>
          <cell r="DQ42" t="str">
            <v/>
          </cell>
          <cell r="DV42">
            <v>41</v>
          </cell>
          <cell r="DW42" t="str">
            <v>33</v>
          </cell>
          <cell r="DX42">
            <v>231</v>
          </cell>
          <cell r="DY42" t="str">
            <v/>
          </cell>
          <cell r="DZ42" t="str">
            <v/>
          </cell>
          <cell r="EB42" t="str">
            <v/>
          </cell>
          <cell r="EG42" t="str">
            <v>Pekao Obligacji Strategicznych - Pekao Funduszy Globalnych SFIO</v>
          </cell>
          <cell r="EI42" t="str">
            <v>A</v>
          </cell>
          <cell r="EJ42" t="str">
            <v>A</v>
          </cell>
          <cell r="EK42" t="e">
            <v>#NAME?</v>
          </cell>
          <cell r="EL42" t="e">
            <v>#NAME?</v>
          </cell>
          <cell r="EM42" t="str">
            <v>SFIO</v>
          </cell>
          <cell r="EN42" t="b">
            <v>0</v>
          </cell>
          <cell r="EO42" t="str">
            <v>--</v>
          </cell>
          <cell r="EP42" t="str">
            <v>bond</v>
          </cell>
          <cell r="EQ42" t="str">
            <v>Global</v>
          </cell>
          <cell r="ER42" t="str">
            <v xml:space="preserve">Bond_no_base_currency </v>
          </cell>
          <cell r="ES42" t="str">
            <v>Global</v>
          </cell>
          <cell r="ET42">
            <v>508</v>
          </cell>
          <cell r="EU42">
            <v>1839</v>
          </cell>
        </row>
        <row r="43">
          <cell r="B43">
            <v>36</v>
          </cell>
          <cell r="C43" t="str">
            <v>Pekao Surowców i Energii - Pekao Funduszy Globalnych SFIO</v>
          </cell>
          <cell r="D43" t="str">
            <v>43PRE</v>
          </cell>
          <cell r="E43" t="str">
            <v>Pekao Surowców i Energii</v>
          </cell>
          <cell r="F43" t="str">
            <v>Pekao Funduszy Globalnych SFIO</v>
          </cell>
          <cell r="G43" t="str">
            <v>Bank Polska Kasa Opieki SA</v>
          </cell>
          <cell r="H43" t="str">
            <v>Marynarska 15 (NewCity)</v>
          </cell>
          <cell r="I43" t="str">
            <v>02 674 Warszawa</v>
          </cell>
          <cell r="J43" t="str">
            <v>108-00-01-857</v>
          </cell>
          <cell r="K43">
            <v>190610</v>
          </cell>
          <cell r="T43" t="str">
            <v>Pekao Commodities and Energy</v>
          </cell>
          <cell r="U43" t="str">
            <v>Pekao Surowców i Energii</v>
          </cell>
          <cell r="V43">
            <v>39644</v>
          </cell>
          <cell r="W43">
            <v>10</v>
          </cell>
          <cell r="X43">
            <v>0</v>
          </cell>
          <cell r="Y43">
            <v>0.05</v>
          </cell>
          <cell r="Z43">
            <v>10</v>
          </cell>
          <cell r="AA43">
            <v>40</v>
          </cell>
          <cell r="AB43">
            <v>1</v>
          </cell>
          <cell r="AC43" t="str">
            <v>Pekao Surowców i Energii</v>
          </cell>
          <cell r="AD43" t="str">
            <v>Pekao Surowców i Energii</v>
          </cell>
          <cell r="AG43">
            <v>1</v>
          </cell>
          <cell r="AH43" t="str">
            <v>140511232</v>
          </cell>
          <cell r="AI43" t="str">
            <v>PLPPTFI00345</v>
          </cell>
          <cell r="AJ43" t="str">
            <v>108-00-01-857</v>
          </cell>
          <cell r="AK43" t="str">
            <v>RFi 229</v>
          </cell>
          <cell r="AO43">
            <v>39644</v>
          </cell>
          <cell r="AP43">
            <v>10.039999999999999</v>
          </cell>
          <cell r="AQ43">
            <v>39608</v>
          </cell>
          <cell r="AR43" t="str">
            <v>DFL/4033/4/3/08/VI/U/12-3-1/SP</v>
          </cell>
          <cell r="AS43">
            <v>39541</v>
          </cell>
          <cell r="AT43">
            <v>39652</v>
          </cell>
          <cell r="AU43">
            <v>10.039999999999999</v>
          </cell>
          <cell r="AV43">
            <v>39645</v>
          </cell>
          <cell r="AW43">
            <v>39644</v>
          </cell>
          <cell r="AX43">
            <v>0.05</v>
          </cell>
          <cell r="AY43" t="str">
            <v/>
          </cell>
          <cell r="AZ43" t="str">
            <v/>
          </cell>
          <cell r="BA43" t="str">
            <v/>
          </cell>
          <cell r="BB43" t="str">
            <v>Hubert Kmiecik</v>
          </cell>
          <cell r="BD43">
            <v>2.1999999999999997</v>
          </cell>
          <cell r="BF43" t="str">
            <v/>
          </cell>
          <cell r="BG43" t="str">
            <v/>
          </cell>
          <cell r="BM43" t="b">
            <v>1</v>
          </cell>
          <cell r="BO43" t="str">
            <v>Pekao Financial Services Sp. z o.o.</v>
          </cell>
          <cell r="BP43">
            <v>1000</v>
          </cell>
          <cell r="BQ43">
            <v>500</v>
          </cell>
          <cell r="BR43">
            <v>2.1999999999999999E-2</v>
          </cell>
          <cell r="BS43" t="str">
            <v/>
          </cell>
          <cell r="BT43" t="str">
            <v/>
          </cell>
          <cell r="BV43" t="str">
            <v/>
          </cell>
          <cell r="CA43">
            <v>0.05</v>
          </cell>
          <cell r="CB43" t="str">
            <v>X</v>
          </cell>
          <cell r="CC43" t="str">
            <v>X</v>
          </cell>
          <cell r="CD43" t="str">
            <v>X</v>
          </cell>
          <cell r="CE43">
            <v>190610</v>
          </cell>
          <cell r="CF43" t="str">
            <v>Pekao FG SFIO - Pekao Surowców i Energii</v>
          </cell>
          <cell r="CG43" t="str">
            <v>PL 17 1240 1037 1111 0010 4859 1523</v>
          </cell>
          <cell r="CH43" t="str">
            <v>Podstawowy - Pekao FG SFIO - Pekao Surowców i Energii</v>
          </cell>
          <cell r="CJ43">
            <v>190610</v>
          </cell>
          <cell r="CK43">
            <v>21516537</v>
          </cell>
          <cell r="CL43">
            <v>28828</v>
          </cell>
          <cell r="CM43" t="str">
            <v>PIO040</v>
          </cell>
          <cell r="CN43" t="str">
            <v>PIOCOEN</v>
          </cell>
          <cell r="CV43" t="str">
            <v/>
          </cell>
          <cell r="DD43">
            <v>38708</v>
          </cell>
          <cell r="DE43" t="str">
            <v>FUND36</v>
          </cell>
          <cell r="DF43">
            <v>35</v>
          </cell>
          <cell r="DG43" t="str">
            <v xml:space="preserve">Pekao Commodities and Energy - the subfund within Pekao Global Funds Specialized Open-End Investment Fund (PFG SFIO) 
- up to 50% of the Pekao Commodities and energy Subfund's assets may be invested in participation titles issued by Pekao Funds Commodity Alpha subfund, up to 50% in participation titles issued by Pekao S.F. – EUR Commodities subfund, up to 50% in participation titles issued by Pekao Funds Austria - Gold Stock fund, up to 50% in participation titles issued by Pekao Funds Austria - Energy Stock fund and up to 50% in participation titles issued by Pekao Funds Gold and Mining subfund. </v>
          </cell>
          <cell r="DH43" t="str">
            <v>259400DQPH63NNW4II81</v>
          </cell>
          <cell r="DI43" t="str">
            <v>S7RSI4.00002.SF.616</v>
          </cell>
          <cell r="DK43">
            <v>20</v>
          </cell>
          <cell r="DL43" t="str">
            <v>Pekao Surowców i Energii</v>
          </cell>
          <cell r="DM43" t="str">
            <v>X</v>
          </cell>
          <cell r="DO43" t="str">
            <v/>
          </cell>
          <cell r="DQ43" t="str">
            <v/>
          </cell>
          <cell r="DV43">
            <v>43</v>
          </cell>
          <cell r="DW43" t="str">
            <v>35</v>
          </cell>
          <cell r="DX43">
            <v>251</v>
          </cell>
          <cell r="DY43" t="str">
            <v/>
          </cell>
          <cell r="DZ43" t="str">
            <v/>
          </cell>
          <cell r="EB43" t="str">
            <v/>
          </cell>
          <cell r="EG43" t="str">
            <v>Pekao Surowców i Energii - Pekao Funduszy Globalnych SFIO</v>
          </cell>
          <cell r="EI43" t="str">
            <v>A</v>
          </cell>
          <cell r="EJ43" t="str">
            <v>A</v>
          </cell>
          <cell r="EK43" t="e">
            <v>#NAME?</v>
          </cell>
          <cell r="EL43" t="e">
            <v>#NAME?</v>
          </cell>
          <cell r="EM43" t="str">
            <v>SFIO</v>
          </cell>
          <cell r="EN43" t="b">
            <v>0</v>
          </cell>
          <cell r="EO43" t="str">
            <v>--</v>
          </cell>
          <cell r="EP43" t="str">
            <v>commodity</v>
          </cell>
          <cell r="EQ43" t="str">
            <v>Global</v>
          </cell>
          <cell r="ER43" t="str">
            <v>Commodity</v>
          </cell>
          <cell r="ES43" t="str">
            <v>Global</v>
          </cell>
          <cell r="ET43">
            <v>627</v>
          </cell>
          <cell r="EU43">
            <v>1848</v>
          </cell>
        </row>
        <row r="44">
          <cell r="B44">
            <v>37</v>
          </cell>
          <cell r="C44" t="str">
            <v>Pioneer Strategie Funduszowe SFIO - Zagraniczne Fundusze Akcyjne [PRZEJĘTY]</v>
          </cell>
          <cell r="D44" t="str">
            <v>53FSINTE</v>
          </cell>
          <cell r="E44" t="str">
            <v>Zagraniczne Fundusze Akcyjne</v>
          </cell>
          <cell r="F44" t="str">
            <v>Pekao Strategie Funduszowe SFIO</v>
          </cell>
          <cell r="G44" t="str">
            <v>Bank Polska Kasa Opieki SA</v>
          </cell>
          <cell r="H44" t="str">
            <v>Marynarska 15 (NewCity)</v>
          </cell>
          <cell r="I44" t="str">
            <v>02 674 Warszawa</v>
          </cell>
          <cell r="J44" t="str">
            <v>108-00-06-286</v>
          </cell>
          <cell r="K44">
            <v>192661</v>
          </cell>
          <cell r="T44" t="str">
            <v>Foreign Equities Funds (subfund of: Fund Strategies Specialized Open-End Investment Fund (OIF))</v>
          </cell>
          <cell r="U44" t="str">
            <v>Zagraniczne Fundusze Akcyjne</v>
          </cell>
          <cell r="V44">
            <v>39722</v>
          </cell>
          <cell r="W44">
            <v>10</v>
          </cell>
          <cell r="X44">
            <v>0</v>
          </cell>
          <cell r="Y44" t="e">
            <v>#REF!</v>
          </cell>
          <cell r="Z44">
            <v>10</v>
          </cell>
          <cell r="AA44">
            <v>41</v>
          </cell>
          <cell r="AB44">
            <v>1</v>
          </cell>
          <cell r="AC44" t="str">
            <v>Zagraniczne Fundusze Akcyjne - subf</v>
          </cell>
          <cell r="AD44" t="str">
            <v>Zagraniczne Fundusze Akcyjne - subf</v>
          </cell>
          <cell r="AF44" t="str">
            <v>Pioneer Strategie Funduszowe SFIO - Zagraniczne Fundusze Akcyjne</v>
          </cell>
          <cell r="AG44">
            <v>1</v>
          </cell>
          <cell r="AH44" t="str">
            <v>141605490</v>
          </cell>
          <cell r="AI44" t="str">
            <v>PLPPTFI00352</v>
          </cell>
          <cell r="AJ44" t="str">
            <v>108-00-06-286</v>
          </cell>
          <cell r="AK44" t="str">
            <v>RFi 412</v>
          </cell>
          <cell r="AO44">
            <v>39722</v>
          </cell>
          <cell r="AP44">
            <v>10.029999999999999</v>
          </cell>
          <cell r="AQ44">
            <v>39699</v>
          </cell>
          <cell r="AR44" t="str">
            <v>DFL/4033/5/14/08/VI/U/12-5-1/SP</v>
          </cell>
          <cell r="AS44">
            <v>39638</v>
          </cell>
          <cell r="AT44">
            <v>39715</v>
          </cell>
          <cell r="AU44">
            <v>10.029999999999999</v>
          </cell>
          <cell r="AV44">
            <v>39723</v>
          </cell>
          <cell r="AW44">
            <v>39722</v>
          </cell>
          <cell r="AX44" t="e">
            <v>#REF!</v>
          </cell>
          <cell r="AY44" t="e">
            <v>#REF!</v>
          </cell>
          <cell r="AZ44" t="e">
            <v>#REF!</v>
          </cell>
          <cell r="BA44" t="e">
            <v>#REF!</v>
          </cell>
          <cell r="BB44" t="str">
            <v>Frank Gans</v>
          </cell>
          <cell r="BD44">
            <v>0.54999999999999993</v>
          </cell>
          <cell r="BF44" t="str">
            <v/>
          </cell>
          <cell r="BG44" t="str">
            <v/>
          </cell>
          <cell r="BM44" t="b">
            <v>0</v>
          </cell>
          <cell r="BN44">
            <v>40872</v>
          </cell>
          <cell r="BO44" t="str">
            <v>Pekao Financial Services Sp. z o.o.</v>
          </cell>
          <cell r="BP44" t="e">
            <v>#REF!</v>
          </cell>
          <cell r="BQ44" t="e">
            <v>#REF!</v>
          </cell>
          <cell r="BR44" t="e">
            <v>#REF!</v>
          </cell>
          <cell r="BS44" t="e">
            <v>#REF!</v>
          </cell>
          <cell r="BT44" t="e">
            <v>#REF!</v>
          </cell>
          <cell r="BV44" t="e">
            <v>#REF!</v>
          </cell>
          <cell r="CA44" t="e">
            <v>#REF!</v>
          </cell>
          <cell r="CB44" t="e">
            <v>#REF!</v>
          </cell>
          <cell r="CC44" t="e">
            <v>#REF!</v>
          </cell>
          <cell r="CD44" t="e">
            <v>#REF!</v>
          </cell>
          <cell r="CE44">
            <v>192661</v>
          </cell>
          <cell r="CF44" t="str">
            <v>Pioneer SF SFIO - Zagraniczne Fundusze Akcyjne</v>
          </cell>
          <cell r="CG44" t="str">
            <v>PL 22 1240 0056 3192 6611 1117 0305</v>
          </cell>
          <cell r="CH44" t="str">
            <v>Podstawowy - Pioneer SF SFIO - Zagraniczne Fundusze Akcyjne</v>
          </cell>
          <cell r="CJ44">
            <v>192661</v>
          </cell>
          <cell r="CL44">
            <v>0</v>
          </cell>
          <cell r="CM44" t="str">
            <v>PIO042</v>
          </cell>
          <cell r="CN44" t="str">
            <v>PIOSFSF</v>
          </cell>
          <cell r="CR44" t="str">
            <v>przejęty</v>
          </cell>
          <cell r="CS44">
            <v>40871</v>
          </cell>
          <cell r="CT44" t="str">
            <v>54FSFF</v>
          </cell>
          <cell r="CU44">
            <v>40872</v>
          </cell>
          <cell r="CV44">
            <v>40872</v>
          </cell>
          <cell r="DD44" t="e">
            <v>#REF!</v>
          </cell>
          <cell r="DE44" t="str">
            <v>FUND38</v>
          </cell>
          <cell r="DF44">
            <v>37</v>
          </cell>
          <cell r="DG44" t="str">
            <v xml:space="preserve">Foreign Equity Funds
Fund of Funds Subfund within Fund Strategies Specialized Open-End Investment Fund – may invest up to 100% of its assets in participation units of foreign (non-Polish) equity funds. It may also invest, but only up to 10%, in participation units of Polish equity funds. Investment funds which may invest not less than two thirds of their assets in equity instruments i.e. equities and other instruments such as certificates of deposits, rights to equities, warrants, future contracts on equities and equity indices have equity character. </v>
          </cell>
          <cell r="DK44" t="str">
            <v/>
          </cell>
          <cell r="DL44" t="str">
            <v/>
          </cell>
          <cell r="DM44" t="str">
            <v/>
          </cell>
          <cell r="DO44" t="str">
            <v/>
          </cell>
          <cell r="DQ44" t="str">
            <v/>
          </cell>
          <cell r="DV44">
            <v>46</v>
          </cell>
          <cell r="DW44" t="str">
            <v>37</v>
          </cell>
          <cell r="DX44">
            <v>271</v>
          </cell>
          <cell r="DY44" t="str">
            <v/>
          </cell>
          <cell r="DZ44" t="str">
            <v/>
          </cell>
          <cell r="EB44" t="str">
            <v/>
          </cell>
          <cell r="EG44" t="str">
            <v>Pioneer Strategie Funduszowe SFIO - Zagraniczne Fundusze Akcyjne</v>
          </cell>
          <cell r="EI44" t="str">
            <v/>
          </cell>
          <cell r="EJ44" t="str">
            <v/>
          </cell>
          <cell r="EK44" t="str">
            <v/>
          </cell>
          <cell r="EL44" t="str">
            <v/>
          </cell>
          <cell r="EM44" t="str">
            <v>SFIO</v>
          </cell>
          <cell r="EN44" t="b">
            <v>1</v>
          </cell>
          <cell r="EO44" t="str">
            <v>--</v>
          </cell>
          <cell r="EP44" t="str">
            <v>equity</v>
          </cell>
          <cell r="EQ44" t="str">
            <v>Global</v>
          </cell>
          <cell r="ER44" t="str">
            <v>Equity</v>
          </cell>
          <cell r="ES44" t="str">
            <v>Global</v>
          </cell>
          <cell r="ET44">
            <v>654</v>
          </cell>
          <cell r="EU44">
            <v>1850</v>
          </cell>
        </row>
        <row r="45">
          <cell r="B45">
            <v>38</v>
          </cell>
          <cell r="C45" t="str">
            <v>Pekao Strategii Globalnej - Pekao Strategie Funduszowe SFIO</v>
          </cell>
          <cell r="D45" t="str">
            <v>54FSFF</v>
          </cell>
          <cell r="E45" t="str">
            <v>Pekao Strategii Globalnej</v>
          </cell>
          <cell r="F45" t="str">
            <v>Pekao Strategie Funduszowe SFIO</v>
          </cell>
          <cell r="G45" t="str">
            <v>Bank Polska Kasa Opieki SA</v>
          </cell>
          <cell r="H45" t="str">
            <v>Marynarska 15 (NewCity)</v>
          </cell>
          <cell r="I45" t="str">
            <v>02 674 Warszawa</v>
          </cell>
          <cell r="J45" t="str">
            <v>108-00-06-286</v>
          </cell>
          <cell r="K45">
            <v>192662</v>
          </cell>
          <cell r="T45" t="str">
            <v>Pekao Global Strategy</v>
          </cell>
          <cell r="U45" t="str">
            <v>Fundusze Zagraniczne</v>
          </cell>
          <cell r="V45">
            <v>39738</v>
          </cell>
          <cell r="W45">
            <v>10</v>
          </cell>
          <cell r="X45">
            <v>0</v>
          </cell>
          <cell r="Y45">
            <v>0.04</v>
          </cell>
          <cell r="Z45">
            <v>10</v>
          </cell>
          <cell r="AA45">
            <v>42</v>
          </cell>
          <cell r="AB45">
            <v>1</v>
          </cell>
          <cell r="AC45" t="str">
            <v>Pekao Strategii Globalnej</v>
          </cell>
          <cell r="AD45" t="str">
            <v>Pekao Strategii Globalnej</v>
          </cell>
          <cell r="AG45">
            <v>1</v>
          </cell>
          <cell r="AH45" t="str">
            <v>141605490</v>
          </cell>
          <cell r="AI45" t="str">
            <v>PLPPTFI00360</v>
          </cell>
          <cell r="AJ45" t="str">
            <v>108-00-06-286</v>
          </cell>
          <cell r="AK45" t="str">
            <v>RFi 412</v>
          </cell>
          <cell r="AO45">
            <v>39738</v>
          </cell>
          <cell r="AP45">
            <v>10.01</v>
          </cell>
          <cell r="AQ45">
            <v>39729</v>
          </cell>
          <cell r="AR45" t="str">
            <v>DFL/4033/5/14/08/VI/U/12-5-1/SP</v>
          </cell>
          <cell r="AS45">
            <v>39638</v>
          </cell>
          <cell r="AT45">
            <v>39771</v>
          </cell>
          <cell r="AU45">
            <v>10.01</v>
          </cell>
          <cell r="AV45">
            <v>39741</v>
          </cell>
          <cell r="AW45">
            <v>39738</v>
          </cell>
          <cell r="AX45">
            <v>0.04</v>
          </cell>
          <cell r="AY45" t="str">
            <v/>
          </cell>
          <cell r="AZ45" t="str">
            <v/>
          </cell>
          <cell r="BA45" t="str">
            <v/>
          </cell>
          <cell r="BB45" t="str">
            <v>Frank Gans</v>
          </cell>
          <cell r="BD45">
            <v>2.5</v>
          </cell>
          <cell r="BF45" t="str">
            <v/>
          </cell>
          <cell r="BG45" t="str">
            <v/>
          </cell>
          <cell r="BM45" t="b">
            <v>1</v>
          </cell>
          <cell r="BO45" t="str">
            <v>Pekao Financial Services Sp. z o.o.</v>
          </cell>
          <cell r="BP45">
            <v>1000</v>
          </cell>
          <cell r="BQ45">
            <v>500</v>
          </cell>
          <cell r="BR45">
            <v>2.5000000000000001E-2</v>
          </cell>
          <cell r="BS45" t="str">
            <v/>
          </cell>
          <cell r="BT45" t="str">
            <v/>
          </cell>
          <cell r="BV45" t="str">
            <v/>
          </cell>
          <cell r="CA45">
            <v>0.04</v>
          </cell>
          <cell r="CB45" t="str">
            <v/>
          </cell>
          <cell r="CC45" t="str">
            <v/>
          </cell>
          <cell r="CD45" t="str">
            <v/>
          </cell>
          <cell r="CE45">
            <v>192662</v>
          </cell>
          <cell r="CF45" t="str">
            <v>Pekao SF SFIO - Pekao Strategii Globalnej</v>
          </cell>
          <cell r="CG45" t="str">
            <v>PL 10 1240 1037 1111 0010 4858 5926</v>
          </cell>
          <cell r="CH45" t="str">
            <v>Podstawowy - Pekao SF SFIO - Pekao Strategii Globalnej</v>
          </cell>
          <cell r="CJ45">
            <v>192662</v>
          </cell>
          <cell r="CK45">
            <v>21627386</v>
          </cell>
          <cell r="CL45">
            <v>20255</v>
          </cell>
          <cell r="CM45" t="str">
            <v>PIO043</v>
          </cell>
          <cell r="CN45" t="str">
            <v>PIOSTFZ</v>
          </cell>
          <cell r="CV45" t="str">
            <v/>
          </cell>
          <cell r="DD45" t="str">
            <v>28.20.2008</v>
          </cell>
          <cell r="DE45" t="str">
            <v>FUND39</v>
          </cell>
          <cell r="DF45">
            <v>38</v>
          </cell>
          <cell r="DG45" t="str">
            <v xml:space="preserve">Pekao Global Strategy is a balanced sub-fund of Pekao Fund Strategies Specialized Open-End Investment Fund. 
It may invest up to 100% of its assets in participation titles of foreign (non-Polish) funds, which may invest both in global equity instruments and foreign debt securities (e.g. treasury and corporate bonds). Equity instruments include equities and other instruments e.g. certificates of deposits, rights to equities, warrants, future contracts on equities and equity indices.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v>
          </cell>
          <cell r="DH45" t="str">
            <v>259400IR4UU7J0304Z92</v>
          </cell>
          <cell r="DI45" t="str">
            <v>S7RSI4.00003.SF.616</v>
          </cell>
          <cell r="DK45">
            <v>21</v>
          </cell>
          <cell r="DL45" t="str">
            <v>Pekao Strategii Globalnej</v>
          </cell>
          <cell r="DM45" t="str">
            <v>X</v>
          </cell>
          <cell r="DO45" t="str">
            <v/>
          </cell>
          <cell r="DQ45" t="str">
            <v/>
          </cell>
          <cell r="DV45">
            <v>47</v>
          </cell>
          <cell r="DW45" t="str">
            <v>38</v>
          </cell>
          <cell r="DX45">
            <v>281</v>
          </cell>
          <cell r="DY45" t="str">
            <v/>
          </cell>
          <cell r="DZ45" t="str">
            <v/>
          </cell>
          <cell r="EB45" t="str">
            <v/>
          </cell>
          <cell r="EG45" t="str">
            <v>Pekao Strategii Globalnej - Pekao Strategie Funduszowe SFIO</v>
          </cell>
          <cell r="EI45" t="str">
            <v>A</v>
          </cell>
          <cell r="EJ45" t="str">
            <v>A</v>
          </cell>
          <cell r="EK45" t="e">
            <v>#NAME?</v>
          </cell>
          <cell r="EL45" t="e">
            <v>#NAME?</v>
          </cell>
          <cell r="EM45" t="str">
            <v>SFIO</v>
          </cell>
          <cell r="EN45" t="b">
            <v>0</v>
          </cell>
          <cell r="EO45" t="str">
            <v>--</v>
          </cell>
          <cell r="EP45" t="str">
            <v>balanced</v>
          </cell>
          <cell r="EQ45" t="str">
            <v>Global</v>
          </cell>
          <cell r="ER45" t="str">
            <v>Mixed_Balanced</v>
          </cell>
          <cell r="ES45" t="str">
            <v>Global</v>
          </cell>
          <cell r="ET45">
            <v>715</v>
          </cell>
          <cell r="EU45">
            <v>1852</v>
          </cell>
        </row>
        <row r="46">
          <cell r="B46">
            <v>39</v>
          </cell>
          <cell r="C46" t="str">
            <v>Pekao Zmiennej Alokacji - Pekao Strategie Funduszowe SFIO</v>
          </cell>
          <cell r="D46" t="str">
            <v>61PZA</v>
          </cell>
          <cell r="E46" t="str">
            <v>Pekao Zmiennej Alokacji</v>
          </cell>
          <cell r="F46" t="str">
            <v>Pekao Strategie Funduszowe SFIO</v>
          </cell>
          <cell r="G46" t="str">
            <v>Bank Polska Kasa Opieki SA</v>
          </cell>
          <cell r="H46" t="str">
            <v>Marynarska 15 (NewCity)</v>
          </cell>
          <cell r="I46" t="str">
            <v>02 674 Warszawa</v>
          </cell>
          <cell r="J46" t="str">
            <v>108-00-06-286</v>
          </cell>
          <cell r="K46">
            <v>190018</v>
          </cell>
          <cell r="T46" t="str">
            <v>Pekao Variable Allocation</v>
          </cell>
          <cell r="U46" t="str">
            <v>Pekao Zmiennej Alokacji</v>
          </cell>
          <cell r="V46">
            <v>39925</v>
          </cell>
          <cell r="W46">
            <v>10</v>
          </cell>
          <cell r="X46">
            <v>0</v>
          </cell>
          <cell r="Y46">
            <v>5.5E-2</v>
          </cell>
          <cell r="Z46">
            <v>10</v>
          </cell>
          <cell r="AA46">
            <v>43</v>
          </cell>
          <cell r="AB46">
            <v>1</v>
          </cell>
          <cell r="AC46" t="str">
            <v>Pekao Zmiennej Alokacji</v>
          </cell>
          <cell r="AD46" t="str">
            <v>P ZA</v>
          </cell>
          <cell r="AG46">
            <v>1</v>
          </cell>
          <cell r="AH46" t="str">
            <v>141605490</v>
          </cell>
          <cell r="AI46" t="str">
            <v>PLPPTFI00378</v>
          </cell>
          <cell r="AJ46" t="str">
            <v>108-00-06-286</v>
          </cell>
          <cell r="AK46" t="str">
            <v>RFi 412</v>
          </cell>
          <cell r="AL46">
            <v>100257920</v>
          </cell>
          <cell r="AO46">
            <v>39925</v>
          </cell>
          <cell r="AP46">
            <v>10</v>
          </cell>
          <cell r="AQ46">
            <v>39917</v>
          </cell>
          <cell r="AR46" t="str">
            <v>DFL/4033/2/21/09/U/VI/12/6-1/PA</v>
          </cell>
          <cell r="AS46">
            <v>39913</v>
          </cell>
          <cell r="AT46">
            <v>39919</v>
          </cell>
          <cell r="AU46">
            <v>10</v>
          </cell>
          <cell r="AV46">
            <v>39926</v>
          </cell>
          <cell r="AW46">
            <v>39925</v>
          </cell>
          <cell r="AX46">
            <v>0.02</v>
          </cell>
          <cell r="AY46" t="str">
            <v/>
          </cell>
          <cell r="AZ46" t="str">
            <v/>
          </cell>
          <cell r="BA46" t="str">
            <v/>
          </cell>
          <cell r="BB46" t="str">
            <v>Hubert Kmiecik</v>
          </cell>
          <cell r="BD46">
            <v>1.7000000000000002</v>
          </cell>
          <cell r="BF46" t="str">
            <v/>
          </cell>
          <cell r="BG46" t="str">
            <v/>
          </cell>
          <cell r="BM46" t="b">
            <v>1</v>
          </cell>
          <cell r="BO46" t="str">
            <v>Pekao Financial Services Sp. z o.o.</v>
          </cell>
          <cell r="BP46">
            <v>1000</v>
          </cell>
          <cell r="BQ46">
            <v>500</v>
          </cell>
          <cell r="BR46">
            <v>2.5000000000000001E-2</v>
          </cell>
          <cell r="BS46" t="str">
            <v/>
          </cell>
          <cell r="BT46" t="str">
            <v/>
          </cell>
          <cell r="BV46" t="str">
            <v/>
          </cell>
          <cell r="CA46">
            <v>0.02</v>
          </cell>
          <cell r="CB46" t="str">
            <v/>
          </cell>
          <cell r="CC46" t="str">
            <v/>
          </cell>
          <cell r="CD46" t="str">
            <v/>
          </cell>
          <cell r="CE46">
            <v>190018</v>
          </cell>
          <cell r="CF46" t="str">
            <v>Pekao SF SFIO - Pekao Zmiennej Alokacji</v>
          </cell>
          <cell r="CG46" t="str">
            <v>PL 48 1240 1037 1111 0010 4858 6503</v>
          </cell>
          <cell r="CH46" t="str">
            <v>Podstawowy - Pekao SF SFIO - Pekao Zmiennej Alokacji</v>
          </cell>
          <cell r="CJ46">
            <v>190018</v>
          </cell>
          <cell r="CK46">
            <v>21807189</v>
          </cell>
          <cell r="CL46">
            <v>20255</v>
          </cell>
          <cell r="CM46" t="str">
            <v>PIO044</v>
          </cell>
          <cell r="CN46" t="str">
            <v>PVALLSA</v>
          </cell>
          <cell r="CV46" t="str">
            <v/>
          </cell>
          <cell r="DD46">
            <v>39798</v>
          </cell>
          <cell r="DE46" t="str">
            <v>FUND40</v>
          </cell>
          <cell r="DF46">
            <v>39</v>
          </cell>
          <cell r="DG46" t="str">
            <v xml:space="preserve">Pekao Variable Allocation is a sub-fund of Pekao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46" t="str">
            <v>2594008MSHN3LIO2Q107</v>
          </cell>
          <cell r="DI46" t="str">
            <v>S7RSI4.00003.SF.616</v>
          </cell>
          <cell r="DK46">
            <v>22</v>
          </cell>
          <cell r="DL46" t="str">
            <v>Pekao Zmiennej Alokacji</v>
          </cell>
          <cell r="DM46" t="str">
            <v>X</v>
          </cell>
          <cell r="DO46" t="str">
            <v/>
          </cell>
          <cell r="DQ46" t="str">
            <v/>
          </cell>
          <cell r="DV46">
            <v>48</v>
          </cell>
          <cell r="DW46" t="str">
            <v>39</v>
          </cell>
          <cell r="DX46">
            <v>291</v>
          </cell>
          <cell r="DY46" t="str">
            <v/>
          </cell>
          <cell r="DZ46" t="str">
            <v/>
          </cell>
          <cell r="EB46" t="str">
            <v/>
          </cell>
          <cell r="EG46" t="str">
            <v>Pekao Zmiennej Alokacji - Pekao Strategie Funduszowe SFIO</v>
          </cell>
          <cell r="EI46" t="str">
            <v>A</v>
          </cell>
          <cell r="EJ46" t="str">
            <v>A</v>
          </cell>
          <cell r="EK46" t="e">
            <v>#NAME?</v>
          </cell>
          <cell r="EL46" t="e">
            <v>#NAME?</v>
          </cell>
          <cell r="EM46" t="str">
            <v>SFIO</v>
          </cell>
          <cell r="EN46" t="b">
            <v>0</v>
          </cell>
          <cell r="EO46" t="str">
            <v>--</v>
          </cell>
          <cell r="EP46" t="str">
            <v>CPPI</v>
          </cell>
          <cell r="EQ46" t="str">
            <v>PL</v>
          </cell>
          <cell r="ER46" t="str">
            <v>Mixed_Capital_Protected</v>
          </cell>
          <cell r="ES46" t="str">
            <v>Domestic</v>
          </cell>
          <cell r="ET46">
            <v>730</v>
          </cell>
          <cell r="EU46">
            <v>1861</v>
          </cell>
        </row>
        <row r="47">
          <cell r="B47">
            <v>40</v>
          </cell>
          <cell r="C47" t="str">
            <v>Pioneer Zmiennej Alokacji 2 - Pioneer Strategie Funduszowe SFIO [PRZEJĘTY]</v>
          </cell>
          <cell r="D47" t="str">
            <v>62PZA2</v>
          </cell>
          <cell r="E47" t="str">
            <v>Pioneer Zmiennej Alokacji 2</v>
          </cell>
          <cell r="F47" t="str">
            <v>Pekao Strategie Funduszowe SFIO</v>
          </cell>
          <cell r="G47" t="str">
            <v>Bank Polska Kasa Opieki SA</v>
          </cell>
          <cell r="H47" t="str">
            <v>Marynarska 15 (NewCity)</v>
          </cell>
          <cell r="I47" t="str">
            <v>02 674 Warszawa</v>
          </cell>
          <cell r="J47" t="str">
            <v>108-00-06-286</v>
          </cell>
          <cell r="K47" t="str">
            <v/>
          </cell>
          <cell r="T47" t="str">
            <v>Pioneer Variable Allocation 2</v>
          </cell>
          <cell r="U47" t="str">
            <v>Pioneer Zmiennej Alokacji 2</v>
          </cell>
          <cell r="V47">
            <v>40064</v>
          </cell>
          <cell r="W47">
            <v>10</v>
          </cell>
          <cell r="X47">
            <v>0</v>
          </cell>
          <cell r="Y47">
            <v>5.5E-2</v>
          </cell>
          <cell r="Z47">
            <v>10</v>
          </cell>
          <cell r="AA47">
            <v>44</v>
          </cell>
          <cell r="AB47">
            <v>1</v>
          </cell>
          <cell r="AC47" t="str">
            <v>Pioneer Zmiennej Alokacji 2</v>
          </cell>
          <cell r="AD47" t="str">
            <v>P ZA 2</v>
          </cell>
          <cell r="AG47">
            <v>1</v>
          </cell>
          <cell r="AH47" t="str">
            <v>141605490</v>
          </cell>
          <cell r="AI47" t="str">
            <v>PLPPTFI00386</v>
          </cell>
          <cell r="AJ47" t="str">
            <v>108-00-06-286</v>
          </cell>
          <cell r="AK47" t="str">
            <v>RFi 412</v>
          </cell>
          <cell r="AL47">
            <v>563</v>
          </cell>
          <cell r="AO47">
            <v>40064</v>
          </cell>
          <cell r="AP47">
            <v>10.01</v>
          </cell>
          <cell r="AQ47">
            <v>40046</v>
          </cell>
          <cell r="AR47" t="str">
            <v>DFL/4033/43/5/09/U/VI/12/7-1/PA</v>
          </cell>
          <cell r="AS47">
            <v>40045</v>
          </cell>
          <cell r="AT47">
            <v>40053</v>
          </cell>
          <cell r="AU47">
            <v>10.01</v>
          </cell>
          <cell r="AV47">
            <v>40064</v>
          </cell>
          <cell r="AW47">
            <v>40064</v>
          </cell>
          <cell r="AX47" t="e">
            <v>#REF!</v>
          </cell>
          <cell r="AY47" t="e">
            <v>#REF!</v>
          </cell>
          <cell r="AZ47" t="e">
            <v>#REF!</v>
          </cell>
          <cell r="BA47" t="e">
            <v>#REF!</v>
          </cell>
          <cell r="BB47" t="str">
            <v>Hubert Kmiecik</v>
          </cell>
          <cell r="BD47">
            <v>0.2</v>
          </cell>
          <cell r="BF47" t="str">
            <v/>
          </cell>
          <cell r="BG47" t="str">
            <v/>
          </cell>
          <cell r="BM47" t="b">
            <v>0</v>
          </cell>
          <cell r="BO47" t="str">
            <v>Pekao Financial Services Sp. z o.o.</v>
          </cell>
          <cell r="BP47" t="e">
            <v>#REF!</v>
          </cell>
          <cell r="BQ47" t="e">
            <v>#REF!</v>
          </cell>
          <cell r="BR47" t="e">
            <v>#REF!</v>
          </cell>
          <cell r="BS47" t="e">
            <v>#REF!</v>
          </cell>
          <cell r="BT47" t="e">
            <v>#REF!</v>
          </cell>
          <cell r="BV47" t="e">
            <v>#REF!</v>
          </cell>
          <cell r="CA47" t="e">
            <v>#REF!</v>
          </cell>
          <cell r="CB47" t="e">
            <v>#REF!</v>
          </cell>
          <cell r="CC47" t="e">
            <v>#REF!</v>
          </cell>
          <cell r="CD47" t="e">
            <v>#REF!</v>
          </cell>
          <cell r="CE47" t="str">
            <v/>
          </cell>
          <cell r="CF47" t="str">
            <v>Pekao SF SFIO - Pioneer Zmiennej Alokacji 2</v>
          </cell>
          <cell r="CG47" t="e">
            <v>#N/A</v>
          </cell>
          <cell r="CH47" t="e">
            <v>#N/A</v>
          </cell>
          <cell r="CJ47" t="str">
            <v/>
          </cell>
          <cell r="CK47" t="str">
            <v/>
          </cell>
          <cell r="CL47" t="e">
            <v>#N/A</v>
          </cell>
          <cell r="CM47" t="str">
            <v>PIO045</v>
          </cell>
          <cell r="CN47" t="str">
            <v>PVALOII</v>
          </cell>
          <cell r="CR47" t="str">
            <v>przejęty</v>
          </cell>
          <cell r="CS47">
            <v>42711</v>
          </cell>
          <cell r="CT47" t="str">
            <v>61PZA</v>
          </cell>
          <cell r="CU47">
            <v>42712</v>
          </cell>
          <cell r="CV47" t="str">
            <v/>
          </cell>
          <cell r="DD47" t="e">
            <v>#REF!</v>
          </cell>
          <cell r="DE47" t="str">
            <v>FUND41</v>
          </cell>
          <cell r="DF47">
            <v>40</v>
          </cell>
          <cell r="DG47" t="str">
            <v xml:space="preserve">Pioneer Variable Allocation 2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47" t="str">
            <v>259400PC2GN4ZXAZUA15</v>
          </cell>
          <cell r="DI47" t="str">
            <v>S7RSI4.00003.SF.616</v>
          </cell>
          <cell r="DK47">
            <v>23</v>
          </cell>
          <cell r="DL47" t="str">
            <v>Pioneer Zmiennej Alokacji 2</v>
          </cell>
          <cell r="DM47" t="str">
            <v>X</v>
          </cell>
          <cell r="DO47" t="str">
            <v/>
          </cell>
          <cell r="DQ47" t="str">
            <v/>
          </cell>
          <cell r="DV47">
            <v>49</v>
          </cell>
          <cell r="DW47" t="str">
            <v>40</v>
          </cell>
          <cell r="DX47">
            <v>301</v>
          </cell>
          <cell r="DY47" t="str">
            <v/>
          </cell>
          <cell r="DZ47" t="str">
            <v/>
          </cell>
          <cell r="EB47" t="str">
            <v/>
          </cell>
          <cell r="EG47" t="str">
            <v>Pioneer Zmiennej Alokacji 2 - Pioneer Strategie Funduszowe SFIO</v>
          </cell>
          <cell r="EI47" t="str">
            <v>A</v>
          </cell>
          <cell r="EJ47" t="str">
            <v>A</v>
          </cell>
          <cell r="EK47" t="str">
            <v/>
          </cell>
          <cell r="EL47" t="str">
            <v/>
          </cell>
          <cell r="EM47" t="str">
            <v>SFIO</v>
          </cell>
          <cell r="EN47" t="b">
            <v>1</v>
          </cell>
          <cell r="EO47" t="str">
            <v>--</v>
          </cell>
          <cell r="EP47" t="str">
            <v>CPPI</v>
          </cell>
          <cell r="EQ47" t="str">
            <v>PL</v>
          </cell>
          <cell r="ER47" t="str">
            <v>Mixed_Capital_Protected</v>
          </cell>
          <cell r="ES47" t="str">
            <v>Domestic</v>
          </cell>
          <cell r="ET47">
            <v>779</v>
          </cell>
          <cell r="EU47">
            <v>1873</v>
          </cell>
        </row>
        <row r="48">
          <cell r="B48">
            <v>41</v>
          </cell>
          <cell r="C48" t="str">
            <v>Pekao Spokojna Inwestycja - Pekao Funduszy Globalnych SFIO</v>
          </cell>
          <cell r="D48" t="str">
            <v>44CASH</v>
          </cell>
          <cell r="E48" t="str">
            <v>Pekao Spokojna Inwestycja</v>
          </cell>
          <cell r="F48" t="str">
            <v>Pekao Funduszy Globalnych SFIO</v>
          </cell>
          <cell r="G48" t="str">
            <v>Bank Polska Kasa Opieki SA</v>
          </cell>
          <cell r="H48" t="str">
            <v>Marynarska 15 (NewCity)</v>
          </cell>
          <cell r="I48" t="str">
            <v>02 674 Warszawa</v>
          </cell>
          <cell r="J48" t="str">
            <v>108-00-01-857</v>
          </cell>
          <cell r="K48">
            <v>190611</v>
          </cell>
          <cell r="T48" t="str">
            <v>Pekao Reliable Investment</v>
          </cell>
          <cell r="U48" t="str">
            <v>Pekao Spokojna Inwestycja</v>
          </cell>
          <cell r="V48">
            <v>40164</v>
          </cell>
          <cell r="W48">
            <v>10</v>
          </cell>
          <cell r="X48">
            <v>0</v>
          </cell>
          <cell r="Y48">
            <v>5.5E-2</v>
          </cell>
          <cell r="Z48">
            <v>10</v>
          </cell>
          <cell r="AA48">
            <v>45</v>
          </cell>
          <cell r="AB48">
            <v>1</v>
          </cell>
          <cell r="AC48" t="str">
            <v>Pekao Spokojna Inwestycja</v>
          </cell>
          <cell r="AD48" t="str">
            <v>P Got</v>
          </cell>
          <cell r="AG48">
            <v>1</v>
          </cell>
          <cell r="AH48" t="str">
            <v>140511232</v>
          </cell>
          <cell r="AI48" t="str">
            <v>PLPPTFI00394</v>
          </cell>
          <cell r="AJ48" t="str">
            <v>108-00-01-857</v>
          </cell>
          <cell r="AK48" t="str">
            <v>RFi 229</v>
          </cell>
          <cell r="AO48">
            <v>40164</v>
          </cell>
          <cell r="AP48">
            <v>10</v>
          </cell>
          <cell r="AQ48">
            <v>40156</v>
          </cell>
          <cell r="AR48" t="str">
            <v>DFL/4033/2/43/09/VI/U/12-3-1/SP</v>
          </cell>
          <cell r="AS48">
            <v>40099</v>
          </cell>
          <cell r="AT48" t="str">
            <v>subf</v>
          </cell>
          <cell r="AU48">
            <v>10</v>
          </cell>
          <cell r="AV48">
            <v>40165</v>
          </cell>
          <cell r="AW48">
            <v>40164</v>
          </cell>
          <cell r="AX48">
            <v>0</v>
          </cell>
          <cell r="AY48" t="str">
            <v/>
          </cell>
          <cell r="AZ48" t="str">
            <v/>
          </cell>
          <cell r="BA48" t="str">
            <v/>
          </cell>
          <cell r="BB48" t="str">
            <v>Hubert Kmiecik</v>
          </cell>
          <cell r="BD48">
            <v>0.8</v>
          </cell>
          <cell r="BF48" t="str">
            <v/>
          </cell>
          <cell r="BG48" t="str">
            <v/>
          </cell>
          <cell r="BM48" t="b">
            <v>1</v>
          </cell>
          <cell r="BO48" t="str">
            <v>Pekao Financial Services Sp. z o.o.</v>
          </cell>
          <cell r="BP48">
            <v>1000</v>
          </cell>
          <cell r="BQ48">
            <v>500</v>
          </cell>
          <cell r="BR48">
            <v>0.01</v>
          </cell>
          <cell r="BS48" t="str">
            <v/>
          </cell>
          <cell r="BT48" t="str">
            <v/>
          </cell>
          <cell r="BV48" t="str">
            <v/>
          </cell>
          <cell r="CA48">
            <v>0.01</v>
          </cell>
          <cell r="CB48" t="str">
            <v/>
          </cell>
          <cell r="CC48" t="str">
            <v/>
          </cell>
          <cell r="CD48" t="str">
            <v/>
          </cell>
          <cell r="CE48">
            <v>190611</v>
          </cell>
          <cell r="CF48" t="str">
            <v>Pekao FG SFIO - Pekao Spokojna Inwestycja</v>
          </cell>
          <cell r="CG48" t="str">
            <v>PL 95 1240 1037 1111 0010 4858 7500</v>
          </cell>
          <cell r="CH48" t="str">
            <v>Podstawowy - Pekao FG SFIO - Pekao Spokojna Inwestycja</v>
          </cell>
          <cell r="CJ48">
            <v>190611</v>
          </cell>
          <cell r="CK48">
            <v>22017199</v>
          </cell>
          <cell r="CL48">
            <v>25419</v>
          </cell>
          <cell r="CM48" t="str">
            <v>PIO046</v>
          </cell>
          <cell r="CN48" t="str">
            <v>PIMONYP</v>
          </cell>
          <cell r="CV48" t="str">
            <v/>
          </cell>
          <cell r="DD48">
            <v>38708</v>
          </cell>
          <cell r="DE48" t="str">
            <v>FUND42</v>
          </cell>
          <cell r="DF48">
            <v>41</v>
          </cell>
          <cell r="DG48" t="str">
            <v xml:space="preserve">Pekao Money Market Plus – the subfund within Pekao Global Funds Specialized Open-End Investment Fund (PFG SFIO) 
- up to 100% of the Subfund’s assets is invested in denominated in PLN debt securities with maturity date not exceeding one year, debt securities which are liquidated on the basis of money market parameters and not more seldom than on annual basis, money market instruments and bank deposits. The subfund’s assets are not invested in equities and participation units of other investment funds.         </v>
          </cell>
          <cell r="DH48" t="str">
            <v>259400G3ITDUEYXYEQ51</v>
          </cell>
          <cell r="DI48" t="str">
            <v>S7RSI4.00002.SF.616</v>
          </cell>
          <cell r="DK48">
            <v>24</v>
          </cell>
          <cell r="DL48" t="str">
            <v>Pekao Spokojna Inwestycja</v>
          </cell>
          <cell r="DM48" t="str">
            <v>X</v>
          </cell>
          <cell r="DO48" t="str">
            <v/>
          </cell>
          <cell r="DQ48" t="str">
            <v/>
          </cell>
          <cell r="DV48">
            <v>44</v>
          </cell>
          <cell r="DW48" t="str">
            <v>41</v>
          </cell>
          <cell r="DX48">
            <v>311</v>
          </cell>
          <cell r="DY48" t="str">
            <v/>
          </cell>
          <cell r="DZ48" t="str">
            <v/>
          </cell>
          <cell r="EB48" t="str">
            <v/>
          </cell>
          <cell r="EG48" t="str">
            <v>Pekao Spokojna Inwestycja - Pekao Funduszy Globalnych SFIO</v>
          </cell>
          <cell r="EI48" t="str">
            <v>A</v>
          </cell>
          <cell r="EJ48" t="str">
            <v>A</v>
          </cell>
          <cell r="EK48" t="e">
            <v>#NAME?</v>
          </cell>
          <cell r="EL48" t="e">
            <v>#NAME?</v>
          </cell>
          <cell r="EM48" t="str">
            <v>SFIO</v>
          </cell>
          <cell r="EN48" t="b">
            <v>0</v>
          </cell>
          <cell r="EO48" t="str">
            <v>--</v>
          </cell>
          <cell r="EP48" t="str">
            <v>money market</v>
          </cell>
          <cell r="EQ48" t="str">
            <v>PL</v>
          </cell>
          <cell r="ER48" t="str">
            <v>Money_Market_PLN</v>
          </cell>
          <cell r="ES48" t="str">
            <v>Domestic</v>
          </cell>
          <cell r="ET48">
            <v>815</v>
          </cell>
          <cell r="EU48">
            <v>1880</v>
          </cell>
        </row>
        <row r="49">
          <cell r="B49">
            <v>42</v>
          </cell>
          <cell r="C49" t="str">
            <v>Pioneer Instrumentów Dłużnych Fundusz Inwestycyjny Otwarty {PRZEJĘTY]</v>
          </cell>
          <cell r="D49" t="str">
            <v>13PID</v>
          </cell>
          <cell r="G49" t="str">
            <v>Bank Polska Kasa Opieki SA</v>
          </cell>
          <cell r="H49" t="str">
            <v>Marynarska 15 (NewCity)</v>
          </cell>
          <cell r="I49" t="str">
            <v>02 674 Warszawa</v>
          </cell>
          <cell r="J49" t="str">
            <v>108-00-08-888</v>
          </cell>
          <cell r="K49" t="str">
            <v/>
          </cell>
          <cell r="T49" t="str">
            <v>Pioneer Debt Instruments Open-End Investment Fund (OIF)</v>
          </cell>
          <cell r="U49" t="str">
            <v>Pioneer Instrumentów Dłużnych</v>
          </cell>
          <cell r="V49">
            <v>40269</v>
          </cell>
          <cell r="W49">
            <v>100</v>
          </cell>
          <cell r="Y49">
            <v>5.5E-2</v>
          </cell>
          <cell r="Z49">
            <v>100</v>
          </cell>
          <cell r="AA49">
            <v>46</v>
          </cell>
          <cell r="AB49">
            <v>1</v>
          </cell>
          <cell r="AC49" t="str">
            <v>Pioneer Instrumentów Dłużnych Fundusz Inwestycyjny Otwarty {PRZEJĘTY]</v>
          </cell>
          <cell r="AD49" t="str">
            <v>P ID</v>
          </cell>
          <cell r="AG49">
            <v>1</v>
          </cell>
          <cell r="AH49" t="str">
            <v>142304112</v>
          </cell>
          <cell r="AI49" t="str">
            <v>PLPPTFI00402</v>
          </cell>
          <cell r="AJ49" t="str">
            <v>108-00-08-888</v>
          </cell>
          <cell r="AK49" t="str">
            <v>RFi 521</v>
          </cell>
          <cell r="AO49">
            <v>40269</v>
          </cell>
          <cell r="AP49">
            <v>100.09</v>
          </cell>
          <cell r="AQ49">
            <v>40252</v>
          </cell>
          <cell r="AR49" t="str">
            <v>DFL/4032/140/18/09/U/VI/12-27-1/MG</v>
          </cell>
          <cell r="AS49">
            <v>40170</v>
          </cell>
          <cell r="AT49">
            <v>40262</v>
          </cell>
          <cell r="AU49">
            <v>100.09</v>
          </cell>
          <cell r="AV49">
            <v>40270</v>
          </cell>
          <cell r="AW49">
            <v>40262</v>
          </cell>
          <cell r="AX49" t="e">
            <v>#REF!</v>
          </cell>
          <cell r="AY49" t="e">
            <v>#REF!</v>
          </cell>
          <cell r="AZ49" t="e">
            <v>#REF!</v>
          </cell>
          <cell r="BA49" t="e">
            <v>#REF!</v>
          </cell>
          <cell r="BB49" t="str">
            <v>Hubert Kmiecik</v>
          </cell>
          <cell r="BD49">
            <v>0.2</v>
          </cell>
          <cell r="BF49" t="str">
            <v/>
          </cell>
          <cell r="BG49" t="str">
            <v/>
          </cell>
          <cell r="BM49" t="b">
            <v>0</v>
          </cell>
          <cell r="BN49">
            <v>41428</v>
          </cell>
          <cell r="BO49" t="str">
            <v>Pekao Financial Services Sp. z o.o.</v>
          </cell>
          <cell r="BP49" t="e">
            <v>#REF!</v>
          </cell>
          <cell r="BQ49" t="e">
            <v>#REF!</v>
          </cell>
          <cell r="BR49" t="e">
            <v>#REF!</v>
          </cell>
          <cell r="BS49" t="e">
            <v>#REF!</v>
          </cell>
          <cell r="BT49" t="e">
            <v>#REF!</v>
          </cell>
          <cell r="BV49" t="e">
            <v>#REF!</v>
          </cell>
          <cell r="CA49" t="e">
            <v>#REF!</v>
          </cell>
          <cell r="CB49" t="e">
            <v>#REF!</v>
          </cell>
          <cell r="CC49" t="e">
            <v>#REF!</v>
          </cell>
          <cell r="CD49" t="e">
            <v>#REF!</v>
          </cell>
          <cell r="CE49">
            <v>0</v>
          </cell>
          <cell r="CF49" t="str">
            <v>Pioneer Instrumentów Dłużnych FIO</v>
          </cell>
          <cell r="CG49" t="e">
            <v>#N/A</v>
          </cell>
          <cell r="CH49" t="e">
            <v>#N/A</v>
          </cell>
          <cell r="CJ49" t="str">
            <v/>
          </cell>
          <cell r="CM49" t="str">
            <v>PIO047</v>
          </cell>
          <cell r="CN49" t="str">
            <v>PDBTINA</v>
          </cell>
          <cell r="CR49" t="str">
            <v>przejęty</v>
          </cell>
          <cell r="CS49">
            <v>41414</v>
          </cell>
          <cell r="CT49" t="str">
            <v>14PODA</v>
          </cell>
          <cell r="CU49">
            <v>41415</v>
          </cell>
          <cell r="CV49">
            <v>41428</v>
          </cell>
          <cell r="DD49" t="e">
            <v>#REF!</v>
          </cell>
          <cell r="DE49" t="str">
            <v>FUND43</v>
          </cell>
          <cell r="DF49">
            <v>42</v>
          </cell>
          <cell r="DG49" t="str">
            <v xml:space="preserve">Pioneer Debt Instruments Open-End Investment Fund 
- belongs to the bond funds category. During its main 3,5-year investment period the fund will be investing mostly on the Polish corporate bonds market, in particular of companies with high credit rating. The client will be able to benefit from current profits made by the fund through automatic redemptions of the fund participation units on a regular basis. The fund aims in principle to generate profits higher than long-term bank deposits or treasury bonds. The fund applies the buy and hold strategy consisting in keeping by the fund manager the purchased bonds in the fund portfolio until maturity date.  </v>
          </cell>
          <cell r="DK49" t="str">
            <v/>
          </cell>
          <cell r="DL49" t="str">
            <v/>
          </cell>
          <cell r="DM49" t="str">
            <v/>
          </cell>
          <cell r="DO49" t="str">
            <v/>
          </cell>
          <cell r="DQ49" t="str">
            <v/>
          </cell>
          <cell r="DV49">
            <v>50</v>
          </cell>
          <cell r="DW49" t="str">
            <v>42</v>
          </cell>
          <cell r="DX49">
            <v>321</v>
          </cell>
          <cell r="DY49" t="str">
            <v/>
          </cell>
          <cell r="DZ49" t="str">
            <v/>
          </cell>
          <cell r="EB49" t="str">
            <v/>
          </cell>
          <cell r="EG49" t="str">
            <v>Pioneer Instrumentów Dłużnych Fundusz Inwestycyjny Otwarty {PRZEJĘTY]</v>
          </cell>
          <cell r="EI49" t="str">
            <v>A</v>
          </cell>
          <cell r="EJ49" t="str">
            <v>A</v>
          </cell>
          <cell r="EK49" t="str">
            <v/>
          </cell>
          <cell r="EL49" t="str">
            <v/>
          </cell>
          <cell r="EM49" t="str">
            <v>FIO</v>
          </cell>
          <cell r="EN49" t="str">
            <v/>
          </cell>
          <cell r="EO49" t="str">
            <v>--</v>
          </cell>
          <cell r="EP49" t="str">
            <v>bond</v>
          </cell>
          <cell r="EQ49" t="str">
            <v>PL</v>
          </cell>
          <cell r="ES49">
            <v>834</v>
          </cell>
          <cell r="ET49">
            <v>834</v>
          </cell>
          <cell r="EU49">
            <v>1895</v>
          </cell>
        </row>
        <row r="50">
          <cell r="B50">
            <v>43</v>
          </cell>
          <cell r="C50" t="str">
            <v>Pekao Obligacji - Dynamiczna Alokacja FIO</v>
          </cell>
          <cell r="D50" t="str">
            <v>14PODA</v>
          </cell>
          <cell r="G50" t="str">
            <v>Bank Polska Kasa Opieki SA</v>
          </cell>
          <cell r="H50" t="str">
            <v>Marynarska 15 (NewCity)</v>
          </cell>
          <cell r="I50" t="str">
            <v>02 674 Warszawa</v>
          </cell>
          <cell r="J50" t="str">
            <v>108-00-08-871</v>
          </cell>
          <cell r="K50">
            <v>190022</v>
          </cell>
          <cell r="T50" t="str">
            <v>Pekao Bonds - Dynamic Allocation Open-End Investment Fund</v>
          </cell>
          <cell r="U50" t="str">
            <v>Pekao Obligacji - Dynamiczna Alokacja</v>
          </cell>
          <cell r="V50">
            <v>40269</v>
          </cell>
          <cell r="W50">
            <v>100</v>
          </cell>
          <cell r="Z50">
            <v>100</v>
          </cell>
          <cell r="AA50">
            <v>47</v>
          </cell>
          <cell r="AB50">
            <v>1</v>
          </cell>
          <cell r="AC50" t="str">
            <v>Pekao Obligacji - Dynamiczna Alokacja FIO</v>
          </cell>
          <cell r="AD50" t="str">
            <v>P DOA</v>
          </cell>
          <cell r="AG50">
            <v>3</v>
          </cell>
          <cell r="AH50" t="str">
            <v>142304158</v>
          </cell>
          <cell r="AI50" t="str">
            <v>PLPPTFI00410</v>
          </cell>
          <cell r="AJ50" t="str">
            <v>108-00-08-871</v>
          </cell>
          <cell r="AK50" t="str">
            <v>RFi 522</v>
          </cell>
          <cell r="AO50">
            <v>40269</v>
          </cell>
          <cell r="AP50">
            <v>100.08</v>
          </cell>
          <cell r="AQ50">
            <v>40253</v>
          </cell>
          <cell r="AR50" t="str">
            <v>DFL/4032/155/13/10/U/VI/12/28/1/PŚ</v>
          </cell>
          <cell r="AS50">
            <v>40218</v>
          </cell>
          <cell r="AT50">
            <v>40263</v>
          </cell>
          <cell r="AU50">
            <v>100.08</v>
          </cell>
          <cell r="AV50">
            <v>40270</v>
          </cell>
          <cell r="AW50">
            <v>40263</v>
          </cell>
          <cell r="AX50">
            <v>0.02</v>
          </cell>
          <cell r="AY50" t="str">
            <v/>
          </cell>
          <cell r="AZ50">
            <v>0.02</v>
          </cell>
          <cell r="BA50">
            <v>8.9999999999999993E-3</v>
          </cell>
          <cell r="BB50" t="str">
            <v>Hubert Kmiecik</v>
          </cell>
          <cell r="BD50">
            <v>1.6</v>
          </cell>
          <cell r="BF50">
            <v>1.6</v>
          </cell>
          <cell r="BG50">
            <v>1.6</v>
          </cell>
          <cell r="BM50" t="b">
            <v>1</v>
          </cell>
          <cell r="BO50" t="str">
            <v>Pekao Financial Services Sp. z o.o.</v>
          </cell>
          <cell r="BP50">
            <v>1000</v>
          </cell>
          <cell r="BQ50">
            <v>100</v>
          </cell>
          <cell r="BR50">
            <v>1.9E-2</v>
          </cell>
          <cell r="BS50" t="str">
            <v/>
          </cell>
          <cell r="BT50">
            <v>1.9E-2</v>
          </cell>
          <cell r="BV50">
            <v>1.9E-2</v>
          </cell>
          <cell r="CA50">
            <v>0.02</v>
          </cell>
          <cell r="CB50" t="str">
            <v/>
          </cell>
          <cell r="CC50">
            <v>0.02</v>
          </cell>
          <cell r="CD50">
            <v>0.02</v>
          </cell>
          <cell r="CE50">
            <v>190022</v>
          </cell>
          <cell r="CF50" t="str">
            <v>Pekao Obligacji - Dynamiczna Alokacja FIO</v>
          </cell>
          <cell r="CG50" t="str">
            <v>PL 24 1240 1037 1111 0010 4858 8002</v>
          </cell>
          <cell r="CH50" t="str">
            <v>Podstawowy - Pekao Obligacji - Dynamiczna Alokacja FIO</v>
          </cell>
          <cell r="CJ50">
            <v>190022</v>
          </cell>
          <cell r="CK50">
            <v>22092093</v>
          </cell>
          <cell r="CL50">
            <v>84148</v>
          </cell>
          <cell r="CM50" t="str">
            <v>PIO048</v>
          </cell>
          <cell r="CN50" t="str">
            <v>PDYNALA</v>
          </cell>
          <cell r="CV50" t="str">
            <v/>
          </cell>
          <cell r="DD50">
            <v>40130</v>
          </cell>
          <cell r="DE50" t="str">
            <v>FUND44</v>
          </cell>
          <cell r="DF50">
            <v>43</v>
          </cell>
          <cell r="DG50" t="str">
            <v xml:space="preserve">Pekao Bonds - Dynamic Allocation Open-End Investment Fund 
- invests flexibly with regard to the current situation on the Polish bond market. All of its assets are invested both in treasury (guaranteed by the Polish Treasury) and non-treasury (e.g. corporate, municipal) bonds. The proportion of corporate bonds in relation to treasury bonds may be changed flexibly in the fund's portfolio within the range of 0%-100%, based on the situation on the bond market. If the expected profits from corporate and municipal bonds in relation to treasury bonds are high, the fund manager increases accordingly the exposure to more profitable bonds issued mainly by companies of high credit rating and by local government units. Thanks to its unique investment strategy the fund enables to make over-average profits within a few years in comparison to typical bond funds. </v>
          </cell>
          <cell r="DH50" t="str">
            <v>2594001ZT5S2SYUL9L66</v>
          </cell>
          <cell r="DI50" t="str">
            <v>S7RSI4.00005.SF.616</v>
          </cell>
          <cell r="DK50">
            <v>25</v>
          </cell>
          <cell r="DL50" t="str">
            <v>Pekao Obligacji - Dynamiczna Alokacja FIO</v>
          </cell>
          <cell r="DM50" t="str">
            <v>X</v>
          </cell>
          <cell r="DO50" t="str">
            <v>X</v>
          </cell>
          <cell r="DQ50" t="str">
            <v>X</v>
          </cell>
          <cell r="DV50">
            <v>51</v>
          </cell>
          <cell r="DW50" t="str">
            <v>43</v>
          </cell>
          <cell r="DX50">
            <v>331</v>
          </cell>
          <cell r="DY50" t="str">
            <v/>
          </cell>
          <cell r="DZ50">
            <v>335</v>
          </cell>
          <cell r="EB50">
            <v>333</v>
          </cell>
          <cell r="EG50" t="str">
            <v>Pekao Obligacji - Dynamiczna Alokacja FIO</v>
          </cell>
          <cell r="EI50" t="str">
            <v>AEI</v>
          </cell>
          <cell r="EJ50" t="str">
            <v>AEI</v>
          </cell>
          <cell r="EK50" t="e">
            <v>#NAME?</v>
          </cell>
          <cell r="EL50" t="e">
            <v>#NAME?</v>
          </cell>
          <cell r="EM50" t="str">
            <v>FIO</v>
          </cell>
          <cell r="EN50" t="b">
            <v>0</v>
          </cell>
          <cell r="EO50" t="str">
            <v>--</v>
          </cell>
          <cell r="EP50" t="str">
            <v>bond</v>
          </cell>
          <cell r="EQ50" t="str">
            <v>PL</v>
          </cell>
          <cell r="ES50">
            <v>835</v>
          </cell>
          <cell r="ET50">
            <v>835</v>
          </cell>
          <cell r="EU50">
            <v>1896</v>
          </cell>
        </row>
        <row r="51">
          <cell r="B51">
            <v>44</v>
          </cell>
          <cell r="C51" t="str">
            <v>Pioneer Zmiennej Alokacji 3 - Pioneer Strategie Funduszowe SFIO [PRZEJĘTY]</v>
          </cell>
          <cell r="D51" t="str">
            <v>63PZA3</v>
          </cell>
          <cell r="E51" t="str">
            <v>Pioneer Zmiennej Alokacji 3</v>
          </cell>
          <cell r="F51" t="str">
            <v>Pekao Strategie Funduszowe SFIO</v>
          </cell>
          <cell r="G51" t="str">
            <v>Bank Polska Kasa Opieki SA</v>
          </cell>
          <cell r="H51" t="str">
            <v>Marynarska 15 (NewCity)</v>
          </cell>
          <cell r="I51" t="str">
            <v>02 674 Warszawa</v>
          </cell>
          <cell r="J51" t="str">
            <v>108-00-06-286</v>
          </cell>
          <cell r="K51" t="str">
            <v/>
          </cell>
          <cell r="T51" t="str">
            <v>Pioneer Variable Allocation 3</v>
          </cell>
          <cell r="U51" t="str">
            <v>Pioneer Zmiennej Alokacji 3</v>
          </cell>
          <cell r="V51">
            <v>40295</v>
          </cell>
          <cell r="W51">
            <v>10</v>
          </cell>
          <cell r="Z51">
            <v>10</v>
          </cell>
          <cell r="AA51">
            <v>48</v>
          </cell>
          <cell r="AB51">
            <v>1</v>
          </cell>
          <cell r="AC51" t="str">
            <v>Pioneer Zmiennej Alokacji 3</v>
          </cell>
          <cell r="AD51" t="str">
            <v>P ZA3</v>
          </cell>
          <cell r="AG51">
            <v>1</v>
          </cell>
          <cell r="AH51" t="str">
            <v>141605490</v>
          </cell>
          <cell r="AI51" t="str">
            <v>PLPPTFI00428</v>
          </cell>
          <cell r="AJ51" t="str">
            <v>108-00-06-286</v>
          </cell>
          <cell r="AK51" t="str">
            <v>RFi 412</v>
          </cell>
          <cell r="AL51">
            <v>6130</v>
          </cell>
          <cell r="AO51">
            <v>40295</v>
          </cell>
          <cell r="AP51">
            <v>10.02</v>
          </cell>
          <cell r="AQ51">
            <v>40266</v>
          </cell>
          <cell r="AR51" t="str">
            <v>DFL/4033/68/17/09/10/U/VI/12/8-1/KM</v>
          </cell>
          <cell r="AS51">
            <v>40235</v>
          </cell>
          <cell r="AT51">
            <v>40282</v>
          </cell>
          <cell r="AU51">
            <v>10.02</v>
          </cell>
          <cell r="AV51">
            <v>40296</v>
          </cell>
          <cell r="AW51">
            <v>40295</v>
          </cell>
          <cell r="AX51" t="e">
            <v>#REF!</v>
          </cell>
          <cell r="AY51" t="e">
            <v>#REF!</v>
          </cell>
          <cell r="AZ51" t="e">
            <v>#REF!</v>
          </cell>
          <cell r="BA51" t="e">
            <v>#REF!</v>
          </cell>
          <cell r="BB51" t="str">
            <v>Hubert Kmiecik</v>
          </cell>
          <cell r="BD51">
            <v>0.2</v>
          </cell>
          <cell r="BF51" t="str">
            <v/>
          </cell>
          <cell r="BG51" t="str">
            <v/>
          </cell>
          <cell r="BM51" t="b">
            <v>0</v>
          </cell>
          <cell r="BO51" t="str">
            <v>Pekao Financial Services Sp. z o.o.</v>
          </cell>
          <cell r="BP51" t="e">
            <v>#REF!</v>
          </cell>
          <cell r="BQ51" t="e">
            <v>#REF!</v>
          </cell>
          <cell r="BR51" t="e">
            <v>#REF!</v>
          </cell>
          <cell r="BS51" t="e">
            <v>#REF!</v>
          </cell>
          <cell r="BT51" t="e">
            <v>#REF!</v>
          </cell>
          <cell r="BV51" t="e">
            <v>#REF!</v>
          </cell>
          <cell r="CA51" t="e">
            <v>#REF!</v>
          </cell>
          <cell r="CB51" t="e">
            <v>#REF!</v>
          </cell>
          <cell r="CC51" t="e">
            <v>#REF!</v>
          </cell>
          <cell r="CD51" t="e">
            <v>#REF!</v>
          </cell>
          <cell r="CE51" t="str">
            <v/>
          </cell>
          <cell r="CF51" t="str">
            <v>Pekao SF SFIO - Pioneer Zmiennej Alokacji 3</v>
          </cell>
          <cell r="CG51" t="e">
            <v>#N/A</v>
          </cell>
          <cell r="CH51" t="e">
            <v>#N/A</v>
          </cell>
          <cell r="CJ51" t="str">
            <v/>
          </cell>
          <cell r="CK51" t="str">
            <v/>
          </cell>
          <cell r="CM51" t="str">
            <v>PIO049</v>
          </cell>
          <cell r="CN51" t="str">
            <v>PVA3SOE</v>
          </cell>
          <cell r="CR51" t="str">
            <v>przejęty</v>
          </cell>
          <cell r="CS51">
            <v>42697</v>
          </cell>
          <cell r="CT51" t="str">
            <v>40ZABRP</v>
          </cell>
          <cell r="CU51">
            <v>42698</v>
          </cell>
          <cell r="CV51" t="str">
            <v/>
          </cell>
          <cell r="DD51" t="e">
            <v>#REF!</v>
          </cell>
          <cell r="DE51" t="str">
            <v>FUND45</v>
          </cell>
          <cell r="DF51">
            <v>44</v>
          </cell>
          <cell r="DG51" t="str">
            <v xml:space="preserve">Pioneer Variable Allocation 3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51" t="str">
            <v>2594001OL9W5IYQZW076</v>
          </cell>
          <cell r="DI51" t="str">
            <v>S7RSI4.00003.SF.616</v>
          </cell>
          <cell r="DK51">
            <v>26</v>
          </cell>
          <cell r="DL51" t="str">
            <v>Pioneer Zmiennej Alokacji 3</v>
          </cell>
          <cell r="DM51" t="str">
            <v>X</v>
          </cell>
          <cell r="DO51" t="str">
            <v/>
          </cell>
          <cell r="DQ51" t="str">
            <v/>
          </cell>
          <cell r="DV51">
            <v>52</v>
          </cell>
          <cell r="DW51" t="str">
            <v>44</v>
          </cell>
          <cell r="DX51">
            <v>341</v>
          </cell>
          <cell r="DY51" t="str">
            <v/>
          </cell>
          <cell r="DZ51" t="str">
            <v/>
          </cell>
          <cell r="EB51" t="str">
            <v/>
          </cell>
          <cell r="EG51" t="str">
            <v>Pioneer Zmiennej Alokacji 3 - Pioneer Strategie Funduszowe SFIO</v>
          </cell>
          <cell r="EI51" t="str">
            <v>A</v>
          </cell>
          <cell r="EJ51" t="str">
            <v>A</v>
          </cell>
          <cell r="EK51" t="str">
            <v/>
          </cell>
          <cell r="EL51" t="str">
            <v/>
          </cell>
          <cell r="EM51" t="str">
            <v>SFIO</v>
          </cell>
          <cell r="EN51" t="b">
            <v>1</v>
          </cell>
          <cell r="EO51" t="str">
            <v>--</v>
          </cell>
          <cell r="EP51" t="str">
            <v>CPPI</v>
          </cell>
          <cell r="EQ51" t="str">
            <v>PL</v>
          </cell>
          <cell r="ES51">
            <v>845</v>
          </cell>
          <cell r="ET51">
            <v>845</v>
          </cell>
          <cell r="EU51">
            <v>1901</v>
          </cell>
        </row>
        <row r="52">
          <cell r="B52">
            <v>45</v>
          </cell>
          <cell r="C52" t="str">
            <v>Pekao Akcji - Aktywna Selekcja - Pekao FIO</v>
          </cell>
          <cell r="D52" t="str">
            <v>15PAAS</v>
          </cell>
          <cell r="E52" t="str">
            <v>Pekao Akcji - Aktywna Selekcja</v>
          </cell>
          <cell r="F52" t="str">
            <v>Pekao FIO</v>
          </cell>
          <cell r="G52" t="str">
            <v>Bank Polska Kasa Opieki SA</v>
          </cell>
          <cell r="H52" t="str">
            <v>Marynarska 15 (NewCity)</v>
          </cell>
          <cell r="I52" t="str">
            <v>02 674 Warszawa</v>
          </cell>
          <cell r="J52" t="str">
            <v>108-00-04-838</v>
          </cell>
          <cell r="K52">
            <v>190024</v>
          </cell>
          <cell r="T52" t="str">
            <v>Pekao Equity - Active Selection</v>
          </cell>
          <cell r="U52" t="str">
            <v>Pekao Akcji - Aktywna Selekcja</v>
          </cell>
          <cell r="V52">
            <v>40535</v>
          </cell>
          <cell r="W52">
            <v>10</v>
          </cell>
          <cell r="Y52">
            <v>5.5E-2</v>
          </cell>
          <cell r="Z52">
            <v>10</v>
          </cell>
          <cell r="AA52">
            <v>49</v>
          </cell>
          <cell r="AB52">
            <v>1</v>
          </cell>
          <cell r="AC52" t="str">
            <v>Pekao Akcji - Aktywna Selekcja</v>
          </cell>
          <cell r="AD52" t="str">
            <v>P AAS</v>
          </cell>
          <cell r="AG52">
            <v>3</v>
          </cell>
          <cell r="AH52" t="str">
            <v>141289209</v>
          </cell>
          <cell r="AI52" t="str">
            <v>PLPPTFI00436</v>
          </cell>
          <cell r="AJ52" t="str">
            <v>108-00-04-838</v>
          </cell>
          <cell r="AK52" t="str">
            <v>RFi 353</v>
          </cell>
          <cell r="AL52">
            <v>9660</v>
          </cell>
          <cell r="AO52">
            <v>40535</v>
          </cell>
          <cell r="AP52">
            <v>10</v>
          </cell>
          <cell r="AQ52">
            <v>40527</v>
          </cell>
          <cell r="AT52">
            <v>40542</v>
          </cell>
          <cell r="AU52">
            <v>10</v>
          </cell>
          <cell r="AV52">
            <v>40536</v>
          </cell>
          <cell r="AW52">
            <v>40535</v>
          </cell>
          <cell r="AX52">
            <v>0.05</v>
          </cell>
          <cell r="AY52" t="str">
            <v/>
          </cell>
          <cell r="AZ52" t="str">
            <v/>
          </cell>
          <cell r="BA52">
            <v>1.4999999999999999E-2</v>
          </cell>
          <cell r="BB52" t="str">
            <v>Sebastian Bogusławski</v>
          </cell>
          <cell r="BD52">
            <v>3</v>
          </cell>
          <cell r="BF52">
            <v>3</v>
          </cell>
          <cell r="BG52">
            <v>2.5</v>
          </cell>
          <cell r="BM52" t="b">
            <v>1</v>
          </cell>
          <cell r="BO52" t="str">
            <v>Pekao Financial Services Sp. z o.o.</v>
          </cell>
          <cell r="BP52">
            <v>1000</v>
          </cell>
          <cell r="BQ52">
            <v>100</v>
          </cell>
          <cell r="BR52">
            <v>0.03</v>
          </cell>
          <cell r="BS52" t="str">
            <v/>
          </cell>
          <cell r="BT52">
            <v>0.03</v>
          </cell>
          <cell r="BV52">
            <v>2.5000000000000001E-2</v>
          </cell>
          <cell r="CA52">
            <v>0.05</v>
          </cell>
          <cell r="CB52" t="str">
            <v/>
          </cell>
          <cell r="CC52" t="str">
            <v/>
          </cell>
          <cell r="CD52">
            <v>0.05</v>
          </cell>
          <cell r="CE52">
            <v>190024</v>
          </cell>
          <cell r="CF52" t="str">
            <v>Pekao FIO - Pekao Akcji - Aktywna Selekcja</v>
          </cell>
          <cell r="CG52" t="str">
            <v>PL 30 1240 1037 1111 0010 4857 3053</v>
          </cell>
          <cell r="CH52" t="str">
            <v>Podstawowy - Pekao FIO - Pekao Akcji - Aktywna Selekcja</v>
          </cell>
          <cell r="CJ52">
            <v>190024</v>
          </cell>
          <cell r="CK52">
            <v>22313258</v>
          </cell>
          <cell r="CL52">
            <v>84148</v>
          </cell>
          <cell r="CM52" t="str">
            <v>PIO050</v>
          </cell>
          <cell r="CN52" t="str">
            <v>PEVARSE</v>
          </cell>
          <cell r="CV52" t="str">
            <v/>
          </cell>
          <cell r="DD52">
            <v>42676</v>
          </cell>
          <cell r="DE52" t="str">
            <v>FUND46</v>
          </cell>
          <cell r="DF52">
            <v>45</v>
          </cell>
          <cell r="DG52" t="str">
            <v xml:space="preserve">Pekao Equity – Active Selection (within Pekao FIO umbrella fund) 
- is addressed at the investors, who are interested in making above-average profits in medium and long term. However, it involves higher risk due to considerable amount of equity-like instruments in the subfund's porfolio. It is not recommended to those who do not accept the loss of investment value. </v>
          </cell>
          <cell r="DH52" t="str">
            <v>25940097GMA4WLX7R158</v>
          </cell>
          <cell r="DI52" t="str">
            <v>S7RSI4.00001.SF.616</v>
          </cell>
          <cell r="DK52">
            <v>27</v>
          </cell>
          <cell r="DL52" t="str">
            <v>Pekao Akcji - Aktywna Selekcja</v>
          </cell>
          <cell r="DM52" t="str">
            <v>X</v>
          </cell>
          <cell r="DO52" t="str">
            <v>X</v>
          </cell>
          <cell r="DQ52" t="str">
            <v>X</v>
          </cell>
          <cell r="DV52">
            <v>53</v>
          </cell>
          <cell r="DW52" t="str">
            <v>45</v>
          </cell>
          <cell r="DX52">
            <v>351</v>
          </cell>
          <cell r="DY52" t="str">
            <v/>
          </cell>
          <cell r="DZ52" t="str">
            <v>355</v>
          </cell>
          <cell r="EB52">
            <v>353</v>
          </cell>
          <cell r="EG52" t="str">
            <v>Pekao Akcji - Aktywna Selekcja - Pekao FIO</v>
          </cell>
          <cell r="EI52" t="str">
            <v>AEI</v>
          </cell>
          <cell r="EJ52" t="str">
            <v>AEI</v>
          </cell>
          <cell r="EK52" t="e">
            <v>#NAME?</v>
          </cell>
          <cell r="EL52" t="e">
            <v>#NAME?</v>
          </cell>
          <cell r="EM52" t="str">
            <v>FIO</v>
          </cell>
          <cell r="EN52" t="b">
            <v>0</v>
          </cell>
          <cell r="EO52" t="str">
            <v>--</v>
          </cell>
          <cell r="ES52">
            <v>947</v>
          </cell>
          <cell r="ET52">
            <v>947</v>
          </cell>
          <cell r="EU52">
            <v>1969</v>
          </cell>
        </row>
        <row r="53">
          <cell r="B53">
            <v>46</v>
          </cell>
          <cell r="C53" t="str">
            <v>Pioneer Zmiennej Alokacji - Rynki Wschodzące - Pioneer Strategie Funduszowe SFIO [PRZEJĘTY]</v>
          </cell>
          <cell r="D53" t="str">
            <v>64PZARW</v>
          </cell>
          <cell r="E53" t="str">
            <v>Pioneer Zmiennej Alokacji - Rynki Wschodzące</v>
          </cell>
          <cell r="F53" t="str">
            <v>Pekao Strategie Funduszowe SFIO</v>
          </cell>
          <cell r="G53" t="str">
            <v>Bank Polska Kasa Opieki SA</v>
          </cell>
          <cell r="H53" t="str">
            <v>Marynarska 15 (NewCity)</v>
          </cell>
          <cell r="I53" t="str">
            <v>02 674 Warszawa</v>
          </cell>
          <cell r="J53" t="str">
            <v>108-00-06-286</v>
          </cell>
          <cell r="K53" t="str">
            <v/>
          </cell>
          <cell r="T53" t="str">
            <v>Pioneer Variable Allocation - Emerging Markets</v>
          </cell>
          <cell r="U53" t="str">
            <v>Pioneer Zmiennej Alokacji - RW</v>
          </cell>
          <cell r="V53">
            <v>40554</v>
          </cell>
          <cell r="W53">
            <v>10</v>
          </cell>
          <cell r="Y53">
            <v>5.5E-2</v>
          </cell>
          <cell r="Z53">
            <v>10</v>
          </cell>
          <cell r="AA53">
            <v>50</v>
          </cell>
          <cell r="AB53">
            <v>1</v>
          </cell>
          <cell r="AC53" t="str">
            <v>Pioneer Zmiennej Alokacji - Rynki Wschodzące</v>
          </cell>
          <cell r="AD53" t="str">
            <v>P ZARW</v>
          </cell>
          <cell r="AG53">
            <v>1</v>
          </cell>
          <cell r="AH53" t="str">
            <v>141605490</v>
          </cell>
          <cell r="AI53" t="str">
            <v>PLPPTFI00444</v>
          </cell>
          <cell r="AJ53" t="str">
            <v>108-00-06-286</v>
          </cell>
          <cell r="AK53" t="str">
            <v>RFi 412</v>
          </cell>
          <cell r="AO53">
            <v>40554</v>
          </cell>
          <cell r="AP53">
            <v>10.01</v>
          </cell>
          <cell r="AQ53">
            <v>40527</v>
          </cell>
          <cell r="AR53" t="str">
            <v>DFL/4033/26/15/10/VI/MM</v>
          </cell>
          <cell r="AS53">
            <v>40429</v>
          </cell>
          <cell r="AT53">
            <v>40550</v>
          </cell>
          <cell r="AU53">
            <v>10.01</v>
          </cell>
          <cell r="AV53">
            <v>40555</v>
          </cell>
          <cell r="AW53">
            <v>40554</v>
          </cell>
          <cell r="AX53">
            <v>2.5000000000000001E-2</v>
          </cell>
          <cell r="AY53" t="str">
            <v/>
          </cell>
          <cell r="AZ53" t="str">
            <v/>
          </cell>
          <cell r="BA53" t="str">
            <v/>
          </cell>
          <cell r="BB53" t="str">
            <v>Hubert Kmiecik</v>
          </cell>
          <cell r="BD53">
            <v>2</v>
          </cell>
          <cell r="BF53" t="str">
            <v/>
          </cell>
          <cell r="BG53" t="str">
            <v/>
          </cell>
          <cell r="BM53" t="b">
            <v>0</v>
          </cell>
          <cell r="BO53" t="str">
            <v>Pekao Financial Services Sp. z o.o.</v>
          </cell>
          <cell r="BP53" t="e">
            <v>#REF!</v>
          </cell>
          <cell r="BQ53" t="e">
            <v>#REF!</v>
          </cell>
          <cell r="BR53" t="e">
            <v>#REF!</v>
          </cell>
          <cell r="BS53" t="e">
            <v>#REF!</v>
          </cell>
          <cell r="BT53" t="e">
            <v>#REF!</v>
          </cell>
          <cell r="BV53" t="e">
            <v>#REF!</v>
          </cell>
          <cell r="CA53" t="e">
            <v>#REF!</v>
          </cell>
          <cell r="CB53" t="e">
            <v>#REF!</v>
          </cell>
          <cell r="CC53" t="e">
            <v>#REF!</v>
          </cell>
          <cell r="CD53" t="e">
            <v>#REF!</v>
          </cell>
          <cell r="CE53" t="str">
            <v/>
          </cell>
          <cell r="CF53" t="str">
            <v>Pekao SF SFIO - Pioneer Zmiennej Alokacji - Rynki Wschodzące</v>
          </cell>
          <cell r="CG53" t="e">
            <v>#N/A</v>
          </cell>
          <cell r="CH53" t="e">
            <v>#N/A</v>
          </cell>
          <cell r="CJ53" t="str">
            <v/>
          </cell>
          <cell r="CK53" t="str">
            <v/>
          </cell>
          <cell r="CM53" t="str">
            <v>PIO051</v>
          </cell>
          <cell r="CN53" t="str">
            <v>PVAEMKS</v>
          </cell>
          <cell r="CR53" t="str">
            <v>przejęty</v>
          </cell>
          <cell r="CS53">
            <v>42984</v>
          </cell>
          <cell r="CT53" t="str">
            <v>66PZARUS</v>
          </cell>
          <cell r="CU53">
            <v>42985</v>
          </cell>
          <cell r="DD53" t="e">
            <v>#REF!</v>
          </cell>
          <cell r="DE53" t="str">
            <v>FUND47</v>
          </cell>
          <cell r="DF53">
            <v>46</v>
          </cell>
          <cell r="DG53" t="str">
            <v xml:space="preserve">Pioneer Variable Allocation – Emerging Markets is a sub-fund of Pioneer Fund Strategies Specialized Open-End Investment Fund, which  applies capital protection strategy. 
It aims to protect the value of participation unit as of the last day of each 3,5-year settlement period against its fall below 90% value at the beginning of the settlement period.  In order to achieve this goal the sub-fund changes proportions between the equity financial instruments and debt securities, depending on the situation on equity markets, emerging markets in particular. Up to 60% of the sub-fund’s assets may be invested in equity sub-funds of Pioneer Funds. Debt securities, mainly treasury bonds, money market instruments and bank deposits may constitute up to 100% of the sub-fund’s assets. In order to limit currency risk the sub-fund enters into transactions in derivative instruments.
</v>
          </cell>
          <cell r="DH53" t="str">
            <v>2594003534EE6QN82F55</v>
          </cell>
          <cell r="DI53" t="str">
            <v>S7RSI4.00003.SF.616</v>
          </cell>
          <cell r="DK53">
            <v>28</v>
          </cell>
          <cell r="DL53" t="str">
            <v>Pioneer Zmiennej Alokacji - Rynki Wschodzące</v>
          </cell>
          <cell r="DM53" t="str">
            <v>X</v>
          </cell>
          <cell r="DO53" t="str">
            <v/>
          </cell>
          <cell r="DQ53" t="str">
            <v/>
          </cell>
          <cell r="DV53">
            <v>54</v>
          </cell>
          <cell r="DW53" t="str">
            <v>46</v>
          </cell>
          <cell r="DX53">
            <v>361</v>
          </cell>
          <cell r="DY53" t="str">
            <v/>
          </cell>
          <cell r="DZ53" t="str">
            <v/>
          </cell>
          <cell r="EB53" t="str">
            <v/>
          </cell>
          <cell r="EG53" t="str">
            <v>Pioneer Zmiennej Alokacji - Rynki Wschodzące - Pioneer Strategie Funduszowe SFIO</v>
          </cell>
          <cell r="EI53" t="str">
            <v>A</v>
          </cell>
          <cell r="EJ53" t="str">
            <v>A</v>
          </cell>
          <cell r="EK53" t="str">
            <v/>
          </cell>
          <cell r="EL53" t="str">
            <v/>
          </cell>
          <cell r="EM53" t="str">
            <v>SFIO</v>
          </cell>
          <cell r="EN53" t="b">
            <v>1</v>
          </cell>
          <cell r="EO53" t="str">
            <v>--</v>
          </cell>
          <cell r="EP53" t="str">
            <v>CPPI</v>
          </cell>
          <cell r="ER53" t="str">
            <v>Global</v>
          </cell>
          <cell r="ES53" t="str">
            <v>Global</v>
          </cell>
          <cell r="ET53">
            <v>959</v>
          </cell>
          <cell r="EU53">
            <v>1970</v>
          </cell>
        </row>
        <row r="54">
          <cell r="B54">
            <v>47</v>
          </cell>
          <cell r="C54" t="str">
            <v>Pioneer Zmiennej Alokacji - Rynki Europy Wschodniej - Pioneer Strategie Funduszowe SFIO [PRZEJĘTY]</v>
          </cell>
          <cell r="D54" t="str">
            <v>65PZAREW</v>
          </cell>
          <cell r="E54" t="str">
            <v>Pioneer Zmiennej Alokacji - Rynki Europy Wschodniej</v>
          </cell>
          <cell r="F54" t="str">
            <v>Pekao Strategie Funduszowe SFIO</v>
          </cell>
          <cell r="G54" t="str">
            <v>Bank Polska Kasa Opieki SA</v>
          </cell>
          <cell r="H54" t="str">
            <v>Marynarska 15 (NewCity)</v>
          </cell>
          <cell r="I54" t="str">
            <v>02 674 Warszawa</v>
          </cell>
          <cell r="J54" t="str">
            <v>108-00-06-286</v>
          </cell>
          <cell r="K54" t="str">
            <v/>
          </cell>
          <cell r="T54" t="str">
            <v>Pioneer Variable Allocation - Eastern Europe Markets</v>
          </cell>
          <cell r="U54" t="str">
            <v>Pioneer Zmiennej Alokacji - REW</v>
          </cell>
          <cell r="V54">
            <v>40652</v>
          </cell>
          <cell r="W54">
            <v>10</v>
          </cell>
          <cell r="Y54">
            <v>5.5E-2</v>
          </cell>
          <cell r="Z54">
            <v>10</v>
          </cell>
          <cell r="AA54">
            <v>51</v>
          </cell>
          <cell r="AB54">
            <v>1</v>
          </cell>
          <cell r="AC54" t="str">
            <v>Pioneer Zmiennej Alokacji - Rynki Europy Wschodniej</v>
          </cell>
          <cell r="AD54" t="str">
            <v>P ZAREW</v>
          </cell>
          <cell r="AG54">
            <v>1</v>
          </cell>
          <cell r="AH54" t="str">
            <v>141605490</v>
          </cell>
          <cell r="AI54" t="str">
            <v>PLPPTFI00451</v>
          </cell>
          <cell r="AJ54" t="str">
            <v>108-00-06-286</v>
          </cell>
          <cell r="AK54" t="str">
            <v>RFi 412</v>
          </cell>
          <cell r="AO54">
            <v>40652</v>
          </cell>
          <cell r="AP54">
            <v>10.01</v>
          </cell>
          <cell r="AQ54">
            <v>40528</v>
          </cell>
          <cell r="AR54" t="str">
            <v>DFL/4033/11/7/11/VI/U/12-10-1/SP</v>
          </cell>
          <cell r="AS54">
            <v>40623</v>
          </cell>
          <cell r="AT54">
            <v>40647</v>
          </cell>
          <cell r="AU54">
            <v>10.01</v>
          </cell>
          <cell r="AV54">
            <v>40653</v>
          </cell>
          <cell r="AW54">
            <v>40652</v>
          </cell>
          <cell r="AX54" t="e">
            <v>#REF!</v>
          </cell>
          <cell r="AY54" t="e">
            <v>#REF!</v>
          </cell>
          <cell r="AZ54" t="e">
            <v>#REF!</v>
          </cell>
          <cell r="BA54" t="e">
            <v>#REF!</v>
          </cell>
          <cell r="BB54" t="str">
            <v>Hubert Kmiecik</v>
          </cell>
          <cell r="BD54">
            <v>0.2</v>
          </cell>
          <cell r="BF54" t="str">
            <v/>
          </cell>
          <cell r="BG54" t="str">
            <v/>
          </cell>
          <cell r="BM54" t="b">
            <v>0</v>
          </cell>
          <cell r="BO54" t="str">
            <v>Pekao Financial Services Sp. z o.o.</v>
          </cell>
          <cell r="BP54" t="e">
            <v>#REF!</v>
          </cell>
          <cell r="BQ54" t="e">
            <v>#REF!</v>
          </cell>
          <cell r="BR54" t="e">
            <v>#REF!</v>
          </cell>
          <cell r="BS54" t="e">
            <v>#REF!</v>
          </cell>
          <cell r="BT54" t="e">
            <v>#REF!</v>
          </cell>
          <cell r="BV54" t="e">
            <v>#REF!</v>
          </cell>
          <cell r="CA54" t="e">
            <v>#REF!</v>
          </cell>
          <cell r="CB54" t="e">
            <v>#REF!</v>
          </cell>
          <cell r="CC54" t="e">
            <v>#REF!</v>
          </cell>
          <cell r="CD54" t="e">
            <v>#REF!</v>
          </cell>
          <cell r="CE54" t="str">
            <v/>
          </cell>
          <cell r="CF54" t="str">
            <v>Pekao SF SFIO - Pioneer Zmiennej Alokacji - Rynki Europy Wschodniej</v>
          </cell>
          <cell r="CG54" t="e">
            <v>#N/A</v>
          </cell>
          <cell r="CH54" t="e">
            <v>#N/A</v>
          </cell>
          <cell r="CJ54" t="str">
            <v/>
          </cell>
          <cell r="CK54" t="str">
            <v/>
          </cell>
          <cell r="CM54" t="str">
            <v>PIO052</v>
          </cell>
          <cell r="CN54" t="str">
            <v>PEMSOIF</v>
          </cell>
          <cell r="CR54" t="str">
            <v>przejęty</v>
          </cell>
          <cell r="CS54">
            <v>42725</v>
          </cell>
          <cell r="CT54" t="str">
            <v>64PZARW</v>
          </cell>
          <cell r="CU54">
            <v>42726</v>
          </cell>
          <cell r="CV54" t="str">
            <v/>
          </cell>
          <cell r="DD54">
            <v>40584</v>
          </cell>
          <cell r="DE54" t="str">
            <v>FUND48</v>
          </cell>
          <cell r="DF54">
            <v>47</v>
          </cell>
          <cell r="DG54" t="str">
            <v xml:space="preserve">Pioneer Variable Allocation – Eastern Europe Markets is a sub-fund of Pioneer Fund Strategies Specialized Open-End Investment Fund, which  applies capital protection strategy. 
It aims to protect the value of participation unit as of the last day of each 3,5-year settlement period against its fall below 90% value at the beginning of the settlement period.  In order to achieve this goal the sub-fund changes proportions between the equity financial instruments and debt securities, depending on the situation on equity markets,  East-Central Europe in particular. Up to 60% of the sub-fund’s assets may be invested in equity sub-funds of Pioneer Funds and Pioneer Funds Austria funds. Debt securities, mainly treasury bonds, money market instruments and bank deposits may constitute up to 100% of the sub-fund’s assets. In order to limit currency risk the sub-fund enters into transactions in derivative instruments.
</v>
          </cell>
          <cell r="DH54" t="str">
            <v>2594003N91O9GDA52W79</v>
          </cell>
          <cell r="DI54" t="str">
            <v>S7RSI4.00003.SF.616</v>
          </cell>
          <cell r="DK54">
            <v>29</v>
          </cell>
          <cell r="DL54" t="str">
            <v>Pioneer Zmiennej Alokacji - Rynki Europy Wschodniej</v>
          </cell>
          <cell r="DM54" t="str">
            <v>X</v>
          </cell>
          <cell r="DO54" t="str">
            <v/>
          </cell>
          <cell r="DQ54" t="str">
            <v/>
          </cell>
          <cell r="DV54">
            <v>55</v>
          </cell>
          <cell r="DW54" t="str">
            <v>47</v>
          </cell>
          <cell r="DX54">
            <v>371</v>
          </cell>
          <cell r="DY54" t="str">
            <v/>
          </cell>
          <cell r="DZ54" t="str">
            <v/>
          </cell>
          <cell r="EB54" t="str">
            <v/>
          </cell>
          <cell r="EG54" t="str">
            <v>Pioneer Zmiennej Alokacji - Rynki Europy Wschodniej - Pioneer Strategie Funduszowe SFIO</v>
          </cell>
          <cell r="EI54" t="str">
            <v>A</v>
          </cell>
          <cell r="EJ54" t="str">
            <v>A</v>
          </cell>
          <cell r="EK54" t="str">
            <v/>
          </cell>
          <cell r="EL54" t="str">
            <v/>
          </cell>
          <cell r="EM54" t="str">
            <v>SFIO</v>
          </cell>
          <cell r="EN54" t="b">
            <v>1</v>
          </cell>
          <cell r="EO54" t="str">
            <v>--</v>
          </cell>
          <cell r="EP54" t="str">
            <v>CPPI</v>
          </cell>
          <cell r="ER54" t="str">
            <v>Global</v>
          </cell>
          <cell r="ES54" t="str">
            <v>Global</v>
          </cell>
          <cell r="ET54">
            <v>990</v>
          </cell>
          <cell r="EU54">
            <v>1982</v>
          </cell>
        </row>
        <row r="55">
          <cell r="B55">
            <v>48</v>
          </cell>
          <cell r="C55" t="str">
            <v>Pekao Kompas - Pekao Strategie Funduszowe SFIO</v>
          </cell>
          <cell r="D55" t="str">
            <v>16PEI</v>
          </cell>
          <cell r="E55" t="str">
            <v>Pekao Kompas</v>
          </cell>
          <cell r="F55" t="str">
            <v>Pekao Strategie Funduszowe SFIO</v>
          </cell>
          <cell r="G55" t="str">
            <v>Bank Polska Kasa Opieki SA</v>
          </cell>
          <cell r="H55" t="str">
            <v>Marynarska 15 (NewCity)</v>
          </cell>
          <cell r="I55" t="str">
            <v>02 674 Warszawa</v>
          </cell>
          <cell r="J55" t="str">
            <v>108-00-06-286</v>
          </cell>
          <cell r="K55">
            <v>190028</v>
          </cell>
          <cell r="T55" t="str">
            <v>Pekao Compass</v>
          </cell>
          <cell r="U55" t="str">
            <v>Pekao Kompas</v>
          </cell>
          <cell r="V55">
            <v>40780</v>
          </cell>
          <cell r="W55">
            <v>10</v>
          </cell>
          <cell r="Y55">
            <v>5.5E-2</v>
          </cell>
          <cell r="Z55">
            <v>10</v>
          </cell>
          <cell r="AA55">
            <v>52</v>
          </cell>
          <cell r="AB55">
            <v>1</v>
          </cell>
          <cell r="AC55" t="str">
            <v>Pekao Kompas</v>
          </cell>
          <cell r="AD55" t="str">
            <v>P EI</v>
          </cell>
          <cell r="AG55">
            <v>1</v>
          </cell>
          <cell r="AH55" t="str">
            <v>141605490</v>
          </cell>
          <cell r="AI55" t="str">
            <v>PLPPTFI00469</v>
          </cell>
          <cell r="AJ55" t="str">
            <v>108-00-06-286</v>
          </cell>
          <cell r="AK55" t="str">
            <v>RFi 412</v>
          </cell>
          <cell r="AO55">
            <v>40780</v>
          </cell>
          <cell r="AP55">
            <v>10.01</v>
          </cell>
          <cell r="AQ55">
            <v>40763</v>
          </cell>
          <cell r="AR55" t="str">
            <v>DFL/VI/4033/26/14/11/U/MM</v>
          </cell>
          <cell r="AS55">
            <v>40752</v>
          </cell>
          <cell r="AT55">
            <v>40778</v>
          </cell>
          <cell r="AU55">
            <v>10.01</v>
          </cell>
          <cell r="AV55">
            <v>40781</v>
          </cell>
          <cell r="AW55">
            <v>40780</v>
          </cell>
          <cell r="AX55">
            <v>2.5000000000000001E-2</v>
          </cell>
          <cell r="AY55" t="str">
            <v/>
          </cell>
          <cell r="AZ55" t="str">
            <v/>
          </cell>
          <cell r="BA55" t="str">
            <v/>
          </cell>
          <cell r="BB55" t="str">
            <v>Hubert Kmiecik, Michał Stawicki</v>
          </cell>
          <cell r="BD55">
            <v>1.7000000000000002</v>
          </cell>
          <cell r="BF55" t="str">
            <v/>
          </cell>
          <cell r="BG55" t="str">
            <v/>
          </cell>
          <cell r="BM55" t="b">
            <v>1</v>
          </cell>
          <cell r="BO55" t="str">
            <v>Pekao Financial Services Sp. z o.o.</v>
          </cell>
          <cell r="BP55">
            <v>1000</v>
          </cell>
          <cell r="BQ55">
            <v>100</v>
          </cell>
          <cell r="BR55">
            <v>2.5000000000000001E-2</v>
          </cell>
          <cell r="BS55" t="str">
            <v/>
          </cell>
          <cell r="BT55" t="str">
            <v/>
          </cell>
          <cell r="BV55" t="str">
            <v/>
          </cell>
          <cell r="CA55">
            <v>2.8000000000000001E-2</v>
          </cell>
          <cell r="CB55" t="str">
            <v/>
          </cell>
          <cell r="CC55" t="str">
            <v/>
          </cell>
          <cell r="CD55" t="str">
            <v/>
          </cell>
          <cell r="CE55">
            <v>190028</v>
          </cell>
          <cell r="CF55" t="str">
            <v>Pekao SF SFIO - Pekao Kompas</v>
          </cell>
          <cell r="CG55" t="str">
            <v>PL 46 1240 1037 1111 0010 4858 2853</v>
          </cell>
          <cell r="CH55" t="str">
            <v>Podstawowy - Pekao SF SFIO - Pekao Kompas</v>
          </cell>
          <cell r="CJ55">
            <v>190028</v>
          </cell>
          <cell r="CK55">
            <v>22484046</v>
          </cell>
          <cell r="CL55">
            <v>20255</v>
          </cell>
          <cell r="CM55" t="str">
            <v>PIO053</v>
          </cell>
          <cell r="CN55" t="str">
            <v>PEISIOT</v>
          </cell>
          <cell r="CV55" t="str">
            <v/>
          </cell>
          <cell r="DD55">
            <v>40673</v>
          </cell>
          <cell r="DE55" t="str">
            <v>FUND49</v>
          </cell>
          <cell r="DF55">
            <v>48</v>
          </cell>
          <cell r="DG55" t="str">
            <v xml:space="preserve">Pekao Flexible Investment is a sub-fund of Pekao Fund Strategies Specialized Open-End Investment Fund. 
- up to 50% of the sub-fund’s assets may be invested foreign equity funds and collective investment schemes registered abroad, investing in global equity markets. The sub-fund may invest up to 100% of assets in money market instruments and bank deposits. Proportions between the participation titles of foreign funds and money market instruments and bank deposits within the sub-fund may be flexibly changed depending on the economic situation on the global equity markets. The share of individual foreign funds depends on the potential of respective economies and equity markets, in which the foreign funds invest. In order to limit currency risk the sub-fund enters into transactions in derivative instruments.
</v>
          </cell>
          <cell r="DH55" t="str">
            <v>2594009IYX59PS6A6T52</v>
          </cell>
          <cell r="DI55" t="str">
            <v>S7RSI4.00003.SF.616</v>
          </cell>
          <cell r="DK55">
            <v>30</v>
          </cell>
          <cell r="DL55" t="str">
            <v>Pekao Kompas</v>
          </cell>
          <cell r="DM55" t="str">
            <v>X</v>
          </cell>
          <cell r="DO55" t="str">
            <v/>
          </cell>
          <cell r="DQ55" t="str">
            <v/>
          </cell>
          <cell r="DV55">
            <v>56</v>
          </cell>
          <cell r="DW55" t="str">
            <v>48</v>
          </cell>
          <cell r="DX55">
            <v>381</v>
          </cell>
          <cell r="DY55" t="str">
            <v/>
          </cell>
          <cell r="DZ55" t="str">
            <v/>
          </cell>
          <cell r="EB55" t="str">
            <v/>
          </cell>
          <cell r="EG55" t="str">
            <v>Pekao Kompas - Pekao Strategie Funduszowe SFIO</v>
          </cell>
          <cell r="EI55" t="str">
            <v>A</v>
          </cell>
          <cell r="EJ55" t="str">
            <v>A</v>
          </cell>
          <cell r="EK55" t="e">
            <v>#NAME?</v>
          </cell>
          <cell r="EL55" t="e">
            <v>#NAME?</v>
          </cell>
          <cell r="EM55" t="str">
            <v>SFIO</v>
          </cell>
          <cell r="EN55" t="b">
            <v>0</v>
          </cell>
          <cell r="EO55" t="str">
            <v>--</v>
          </cell>
          <cell r="ES55">
            <v>1042</v>
          </cell>
          <cell r="ET55">
            <v>1042</v>
          </cell>
          <cell r="EU55">
            <v>2003</v>
          </cell>
        </row>
        <row r="56">
          <cell r="B56">
            <v>49</v>
          </cell>
          <cell r="C56" t="str">
            <v>Pekao Zmiennej Alokacji Rynku Amerykańskiego - Pekao Strategie Funduszowe SFIO</v>
          </cell>
          <cell r="D56" t="str">
            <v>66PZARUS</v>
          </cell>
          <cell r="E56" t="str">
            <v>Pekao Zmiennej Alokacji Rynku Amerykańskiego</v>
          </cell>
          <cell r="F56" t="str">
            <v>Pekao Strategie Funduszowe SFIO</v>
          </cell>
          <cell r="G56" t="str">
            <v>Bank Polska Kasa Opieki SA</v>
          </cell>
          <cell r="H56" t="str">
            <v>Marynarska 15 (NewCity)</v>
          </cell>
          <cell r="I56" t="str">
            <v>02 674 Warszawa</v>
          </cell>
          <cell r="J56" t="str">
            <v>108-00-06-286</v>
          </cell>
          <cell r="K56">
            <v>190029</v>
          </cell>
          <cell r="T56" t="str">
            <v>Pekao Variable Allocation of the American Market</v>
          </cell>
          <cell r="U56" t="str">
            <v>Pekao Zmiennej Alokacji - RA</v>
          </cell>
          <cell r="V56">
            <v>40921</v>
          </cell>
          <cell r="W56">
            <v>10</v>
          </cell>
          <cell r="Y56">
            <v>5.5E-2</v>
          </cell>
          <cell r="Z56">
            <v>10</v>
          </cell>
          <cell r="AA56">
            <v>53</v>
          </cell>
          <cell r="AB56">
            <v>1</v>
          </cell>
          <cell r="AC56" t="str">
            <v>Pekao Zmiennej Alokacji Rynku Amerykańskiego</v>
          </cell>
          <cell r="AD56" t="str">
            <v>P ZARA</v>
          </cell>
          <cell r="AG56">
            <v>1</v>
          </cell>
          <cell r="AH56" t="str">
            <v>141605490</v>
          </cell>
          <cell r="AI56" t="str">
            <v>PLPPTFI00477</v>
          </cell>
          <cell r="AJ56" t="str">
            <v>108-00-06-286</v>
          </cell>
          <cell r="AK56" t="str">
            <v>RFi 412</v>
          </cell>
          <cell r="AO56">
            <v>40921</v>
          </cell>
          <cell r="AP56">
            <v>10.02</v>
          </cell>
          <cell r="AQ56">
            <v>40892</v>
          </cell>
          <cell r="AR56" t="str">
            <v>DFL/VI/4033/39/15/11/U/12-12/KM</v>
          </cell>
          <cell r="AS56">
            <v>40889</v>
          </cell>
          <cell r="AT56">
            <v>40918</v>
          </cell>
          <cell r="AU56">
            <v>10.02</v>
          </cell>
          <cell r="AV56">
            <v>40924</v>
          </cell>
          <cell r="AW56">
            <v>40921</v>
          </cell>
          <cell r="AX56">
            <v>5.5E-2</v>
          </cell>
          <cell r="AY56" t="str">
            <v/>
          </cell>
          <cell r="AZ56" t="str">
            <v/>
          </cell>
          <cell r="BA56" t="str">
            <v/>
          </cell>
          <cell r="BB56" t="str">
            <v>Hubert Kmiecik, Michał Stawicki</v>
          </cell>
          <cell r="BD56">
            <v>1.7000000000000002</v>
          </cell>
          <cell r="BF56" t="str">
            <v/>
          </cell>
          <cell r="BG56" t="str">
            <v/>
          </cell>
          <cell r="BM56" t="b">
            <v>1</v>
          </cell>
          <cell r="BO56" t="str">
            <v>Pekao Financial Services Sp. z o.o.</v>
          </cell>
          <cell r="BP56">
            <v>1000</v>
          </cell>
          <cell r="BQ56">
            <v>500</v>
          </cell>
          <cell r="BR56">
            <v>2.5000000000000001E-2</v>
          </cell>
          <cell r="BS56" t="str">
            <v/>
          </cell>
          <cell r="BT56" t="str">
            <v/>
          </cell>
          <cell r="BV56" t="str">
            <v/>
          </cell>
          <cell r="CA56">
            <v>2.5000000000000001E-2</v>
          </cell>
          <cell r="CB56" t="str">
            <v/>
          </cell>
          <cell r="CC56" t="str">
            <v/>
          </cell>
          <cell r="CD56" t="str">
            <v/>
          </cell>
          <cell r="CE56">
            <v>190029</v>
          </cell>
          <cell r="CF56" t="str">
            <v>Pekao SF SFIO - Pekao Zmiennej Alokacji Rynku Amerykańskiego</v>
          </cell>
          <cell r="CG56" t="str">
            <v>PL 89 1240 1037 1111 0010 4325 7264</v>
          </cell>
          <cell r="CH56" t="str">
            <v>Podstawowy - Pekao SF SFIO - Pekao Zmiennej Alokacji Rynku Amerykańskiego</v>
          </cell>
          <cell r="CJ56">
            <v>190029</v>
          </cell>
          <cell r="CK56">
            <v>22598851</v>
          </cell>
          <cell r="CL56">
            <v>20255</v>
          </cell>
          <cell r="CM56" t="str">
            <v>PIO054</v>
          </cell>
          <cell r="CN56" t="str">
            <v>PVAAMKA</v>
          </cell>
          <cell r="CV56" t="str">
            <v/>
          </cell>
          <cell r="DD56">
            <v>40805</v>
          </cell>
          <cell r="DE56" t="str">
            <v>FUND50</v>
          </cell>
          <cell r="DF56">
            <v>49</v>
          </cell>
          <cell r="DG56" t="str">
            <v xml:space="preserve">Pekao Variable Allocation of the American Market is a sub-fund of Pekao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markets,  American in particular. Up to 50% of the sub-fund’s assets may be invested in equity sub-funds of Pekao Funds. Debt securities, mainly treasury bonds, money market instruments and bank deposits may constitute up to 100% of the sub-fund’s assets. In order to limit currency risk the sub-fund enters into transactions in derivative instruments.
</v>
          </cell>
          <cell r="DH56" t="str">
            <v>259400ZKNM1C39AFPK28</v>
          </cell>
          <cell r="DI56" t="str">
            <v>S7RSI4.00003.SF.616</v>
          </cell>
          <cell r="DK56">
            <v>31</v>
          </cell>
          <cell r="DL56" t="str">
            <v>Pekao Zmiennej Alokacji Rynku Amerykańskiego</v>
          </cell>
          <cell r="DM56" t="str">
            <v>X</v>
          </cell>
          <cell r="DO56" t="str">
            <v/>
          </cell>
          <cell r="DQ56" t="str">
            <v/>
          </cell>
          <cell r="DV56">
            <v>57</v>
          </cell>
          <cell r="DW56" t="str">
            <v>49</v>
          </cell>
          <cell r="DX56">
            <v>391</v>
          </cell>
          <cell r="DY56" t="str">
            <v/>
          </cell>
          <cell r="DZ56" t="str">
            <v/>
          </cell>
          <cell r="EB56" t="str">
            <v/>
          </cell>
          <cell r="EG56" t="str">
            <v>Pekao Zmiennej Alokacji Rynku Amerykańskiego - Pekao Strategie Funduszowe SFIO</v>
          </cell>
          <cell r="EI56" t="str">
            <v>A</v>
          </cell>
          <cell r="EJ56" t="str">
            <v>A</v>
          </cell>
          <cell r="EK56" t="e">
            <v>#NAME?</v>
          </cell>
          <cell r="EL56" t="e">
            <v>#NAME?</v>
          </cell>
          <cell r="EM56" t="str">
            <v>SFIO</v>
          </cell>
          <cell r="EN56" t="b">
            <v>0</v>
          </cell>
          <cell r="EO56" t="str">
            <v>--</v>
          </cell>
          <cell r="EP56" t="str">
            <v>CPPI</v>
          </cell>
          <cell r="ES56">
            <v>1085</v>
          </cell>
          <cell r="ET56">
            <v>1085</v>
          </cell>
          <cell r="EU56">
            <v>2004</v>
          </cell>
        </row>
        <row r="57">
          <cell r="B57">
            <v>50</v>
          </cell>
          <cell r="C57" t="str">
            <v>Pekao Dynamicznych Spółek - Pekao FIO</v>
          </cell>
          <cell r="D57" t="str">
            <v>29PDS</v>
          </cell>
          <cell r="E57" t="str">
            <v>Pekao Dynamicznych Spółek</v>
          </cell>
          <cell r="F57" t="str">
            <v>Pekao FIO</v>
          </cell>
          <cell r="G57" t="str">
            <v>Bank Polska Kasa Opieki SA</v>
          </cell>
          <cell r="H57" t="str">
            <v>Marynarska 15 (NewCity)</v>
          </cell>
          <cell r="I57" t="str">
            <v>02 674 Warszawa</v>
          </cell>
          <cell r="J57" t="str">
            <v>108-00-04-838</v>
          </cell>
          <cell r="K57">
            <v>190030</v>
          </cell>
          <cell r="T57" t="str">
            <v>Pekao Dynamic Companies</v>
          </cell>
          <cell r="U57" t="str">
            <v>Pekao Dynamicznych Spółek</v>
          </cell>
          <cell r="V57">
            <v>40928</v>
          </cell>
          <cell r="W57">
            <v>10</v>
          </cell>
          <cell r="Y57">
            <v>5.5E-2</v>
          </cell>
          <cell r="Z57">
            <v>10</v>
          </cell>
          <cell r="AA57">
            <v>54</v>
          </cell>
          <cell r="AB57">
            <v>1</v>
          </cell>
          <cell r="AC57" t="str">
            <v>Pekao Dynamicznych Spółek</v>
          </cell>
          <cell r="AD57" t="str">
            <v>P DS</v>
          </cell>
          <cell r="AG57">
            <v>3</v>
          </cell>
          <cell r="AH57" t="str">
            <v>141289209</v>
          </cell>
          <cell r="AI57" t="str">
            <v>PLPPTFI00485</v>
          </cell>
          <cell r="AJ57" t="str">
            <v>108-00-04-838</v>
          </cell>
          <cell r="AK57" t="str">
            <v>RFi 353</v>
          </cell>
          <cell r="AL57">
            <v>16087</v>
          </cell>
          <cell r="AO57">
            <v>40928</v>
          </cell>
          <cell r="AP57">
            <v>10.02</v>
          </cell>
          <cell r="AQ57">
            <v>40920</v>
          </cell>
          <cell r="AR57" t="str">
            <v>DFL/VI/4032/63/12/11/U/MM/12-24</v>
          </cell>
          <cell r="AS57">
            <v>40904</v>
          </cell>
          <cell r="AT57" t="str">
            <v>subf</v>
          </cell>
          <cell r="AU57">
            <v>10.02</v>
          </cell>
          <cell r="AV57">
            <v>40931</v>
          </cell>
          <cell r="AW57">
            <v>40928</v>
          </cell>
          <cell r="AX57">
            <v>0.05</v>
          </cell>
          <cell r="AY57" t="str">
            <v/>
          </cell>
          <cell r="AZ57" t="str">
            <v/>
          </cell>
          <cell r="BA57">
            <v>1.4999999999999999E-2</v>
          </cell>
          <cell r="BB57" t="str">
            <v>Tomasz Jędrzejowski</v>
          </cell>
          <cell r="BD57">
            <v>3</v>
          </cell>
          <cell r="BF57">
            <v>2</v>
          </cell>
          <cell r="BG57">
            <v>2.5</v>
          </cell>
          <cell r="BM57" t="b">
            <v>1</v>
          </cell>
          <cell r="BO57" t="str">
            <v>Pekao Financial Services Sp. z o.o.</v>
          </cell>
          <cell r="BP57">
            <v>1000</v>
          </cell>
          <cell r="BQ57">
            <v>100</v>
          </cell>
          <cell r="BR57">
            <v>0.03</v>
          </cell>
          <cell r="BS57" t="str">
            <v/>
          </cell>
          <cell r="BT57">
            <v>0.02</v>
          </cell>
          <cell r="BV57">
            <v>2.5000000000000001E-2</v>
          </cell>
          <cell r="CA57">
            <v>0.05</v>
          </cell>
          <cell r="CB57" t="str">
            <v/>
          </cell>
          <cell r="CC57" t="str">
            <v/>
          </cell>
          <cell r="CD57">
            <v>0.05</v>
          </cell>
          <cell r="CE57">
            <v>190030</v>
          </cell>
          <cell r="CF57" t="str">
            <v>Pekao FIO - Pekao Dynamicznych Spółek</v>
          </cell>
          <cell r="CG57" t="str">
            <v>PL 68 1240 1037 1111 0010 4344 6307</v>
          </cell>
          <cell r="CH57" t="str">
            <v>Podstawowy - Pekao FIO - Pekao Dynamicznych Spółek</v>
          </cell>
          <cell r="CJ57">
            <v>190030</v>
          </cell>
          <cell r="CK57">
            <v>22610318</v>
          </cell>
          <cell r="CL57">
            <v>84148</v>
          </cell>
          <cell r="CM57" t="str">
            <v>PIO055</v>
          </cell>
          <cell r="CN57" t="str">
            <v>PIDYNCA</v>
          </cell>
          <cell r="CV57" t="str">
            <v/>
          </cell>
          <cell r="DD57">
            <v>39149</v>
          </cell>
          <cell r="DE57" t="str">
            <v>FUND51</v>
          </cell>
          <cell r="DF57">
            <v>50</v>
          </cell>
          <cell r="DG57" t="str">
            <v xml:space="preserve">Pekao Dynamic Companies (within Pekao FIO umbrella fund) 
- may invest up to 100% of its assets in equity instruments of small and medium companies of different markets. Its assets may also consist (up to 20%) of debt securities, money market instruments and bank deposits.
</v>
          </cell>
          <cell r="DH57" t="str">
            <v>259400SI2H6LICP1EJ79</v>
          </cell>
          <cell r="DI57" t="str">
            <v>S7RSI4.00001.SF.616</v>
          </cell>
          <cell r="DK57">
            <v>32</v>
          </cell>
          <cell r="DL57" t="str">
            <v>Pekao Dynamicznych Spółek</v>
          </cell>
          <cell r="DM57" t="str">
            <v>X</v>
          </cell>
          <cell r="DO57" t="str">
            <v>X</v>
          </cell>
          <cell r="DQ57" t="str">
            <v>X</v>
          </cell>
          <cell r="DV57">
            <v>58</v>
          </cell>
          <cell r="DW57" t="str">
            <v>50</v>
          </cell>
          <cell r="DX57" t="str">
            <v>401</v>
          </cell>
          <cell r="DY57" t="str">
            <v/>
          </cell>
          <cell r="DZ57" t="str">
            <v>405</v>
          </cell>
          <cell r="EB57" t="str">
            <v>403</v>
          </cell>
          <cell r="EG57" t="str">
            <v>Pekao Dynamicznych Spółek - Pekao FIO</v>
          </cell>
          <cell r="EI57" t="str">
            <v>AEI</v>
          </cell>
          <cell r="EJ57" t="str">
            <v>AEI</v>
          </cell>
          <cell r="EK57" t="e">
            <v>#NAME?</v>
          </cell>
          <cell r="EL57" t="e">
            <v>#NAME?</v>
          </cell>
          <cell r="EM57" t="str">
            <v>FIO</v>
          </cell>
          <cell r="EN57" t="b">
            <v>0</v>
          </cell>
          <cell r="EO57" t="str">
            <v>--</v>
          </cell>
          <cell r="ES57">
            <v>1098</v>
          </cell>
          <cell r="ET57">
            <v>1098</v>
          </cell>
          <cell r="EU57">
            <v>2005</v>
          </cell>
        </row>
        <row r="58">
          <cell r="B58">
            <v>51</v>
          </cell>
          <cell r="C58" t="str">
            <v>Pioneer Akcji Sektora Nieruchomości i Budownictwa Europy Środkowej i Wschodniej Fundusz Inwestycyjny Otwarty [NIEUTWORZONY]</v>
          </cell>
          <cell r="D58" t="str">
            <v>50PNB</v>
          </cell>
          <cell r="G58" t="str">
            <v>Bank Polska Kasa Opieki SA</v>
          </cell>
          <cell r="H58" t="str">
            <v>Marynarska 15 (NewCity)</v>
          </cell>
          <cell r="I58" t="str">
            <v>02 674 Warszawa</v>
          </cell>
          <cell r="J58">
            <v>0</v>
          </cell>
          <cell r="K58">
            <v>192660</v>
          </cell>
          <cell r="T58" t="str">
            <v>Pioneer CEE Real Estate Sector Open-End Investment Fund</v>
          </cell>
          <cell r="V58" t="str">
            <v/>
          </cell>
          <cell r="W58">
            <v>10</v>
          </cell>
          <cell r="X58">
            <v>0</v>
          </cell>
          <cell r="Y58" t="str">
            <v/>
          </cell>
          <cell r="Z58">
            <v>10</v>
          </cell>
          <cell r="AA58">
            <v>53</v>
          </cell>
          <cell r="AB58">
            <v>1</v>
          </cell>
          <cell r="AC58" t="str">
            <v>Pioneer Akcji Sektora Nieruchomości i Budownictwa Europy Środkowej i Wschodniej Fundusz Inwestycyjny Otwarty [NIEUTWORZONY]</v>
          </cell>
          <cell r="AD58" t="str">
            <v>Pioneer Akcji Sektora Nieruchomości i Budownictwa Europy Środkowej i Wschodniej Fundusz Inwestycyjny Otwarty [NIEUTWORZONY]</v>
          </cell>
          <cell r="AI58">
            <v>0</v>
          </cell>
          <cell r="AP58">
            <v>0</v>
          </cell>
          <cell r="AQ58">
            <v>39651</v>
          </cell>
          <cell r="AR58" t="str">
            <v>DFL/4032/127/19/07/08/VI/U/12-26-1/SP</v>
          </cell>
          <cell r="AS58">
            <v>39562</v>
          </cell>
          <cell r="AW58" t="str">
            <v/>
          </cell>
          <cell r="AX58" t="str">
            <v/>
          </cell>
          <cell r="AY58" t="str">
            <v/>
          </cell>
          <cell r="AZ58" t="str">
            <v/>
          </cell>
          <cell r="BA58" t="str">
            <v/>
          </cell>
          <cell r="BD58" t="str">
            <v/>
          </cell>
          <cell r="BF58" t="str">
            <v/>
          </cell>
          <cell r="BG58" t="str">
            <v/>
          </cell>
          <cell r="BM58" t="str">
            <v/>
          </cell>
          <cell r="BO58" t="str">
            <v>Pekao Financial Services Sp. z o.o.</v>
          </cell>
          <cell r="BP58" t="e">
            <v>#N/A</v>
          </cell>
          <cell r="BQ58" t="e">
            <v>#N/A</v>
          </cell>
          <cell r="BR58" t="e">
            <v>#N/A</v>
          </cell>
          <cell r="BS58" t="e">
            <v>#N/A</v>
          </cell>
          <cell r="BT58" t="e">
            <v>#N/A</v>
          </cell>
          <cell r="BV58" t="e">
            <v>#N/A</v>
          </cell>
          <cell r="CA58" t="e">
            <v>#N/A</v>
          </cell>
          <cell r="CB58" t="e">
            <v>#N/A</v>
          </cell>
          <cell r="CC58" t="e">
            <v>#N/A</v>
          </cell>
          <cell r="CD58" t="e">
            <v>#N/A</v>
          </cell>
          <cell r="CE58">
            <v>192660</v>
          </cell>
          <cell r="CF58" t="str">
            <v>Pioneer Akcji Sektora Nieruchomości i Budownictwa Europy Środkowej i Wschodniej FIO</v>
          </cell>
          <cell r="CG58" t="str">
            <v>PL 67 1240 0056 3192 6601 1117 0305</v>
          </cell>
          <cell r="CH58" t="str">
            <v>Podstawowy - Pioneer Akcji Sektora Nieruchomości i Budownictwa Europy Środkowej i Wschodniej FIO</v>
          </cell>
          <cell r="CI58" t="str">
            <v>PL 87 1240 0056 3192 6609 7817 0301</v>
          </cell>
          <cell r="CJ58">
            <v>192660</v>
          </cell>
          <cell r="CL58">
            <v>0</v>
          </cell>
          <cell r="CM58" t="str">
            <v>PIO041</v>
          </cell>
          <cell r="CR58" t="str">
            <v>Nieuruchomiony</v>
          </cell>
          <cell r="CV58" t="str">
            <v/>
          </cell>
          <cell r="DD58" t="e">
            <v>#N/A</v>
          </cell>
          <cell r="DE58" t="str">
            <v>FUND37</v>
          </cell>
          <cell r="DF58">
            <v>36</v>
          </cell>
          <cell r="DG58" t="str">
            <v/>
          </cell>
          <cell r="DK58" t="str">
            <v/>
          </cell>
          <cell r="DL58" t="str">
            <v/>
          </cell>
          <cell r="DM58" t="str">
            <v/>
          </cell>
          <cell r="DO58" t="str">
            <v/>
          </cell>
          <cell r="DQ58" t="str">
            <v/>
          </cell>
          <cell r="DV58">
            <v>45</v>
          </cell>
          <cell r="DW58" t="str">
            <v>36</v>
          </cell>
          <cell r="DX58">
            <v>261</v>
          </cell>
          <cell r="DY58" t="str">
            <v/>
          </cell>
          <cell r="DZ58" t="str">
            <v/>
          </cell>
          <cell r="EB58" t="str">
            <v/>
          </cell>
          <cell r="EG58" t="str">
            <v>Pioneer Akcji Sektora Nieruchomości i Budownictwa Europy Środkowej i Wschodniej Fundusz Inwestycyjny Otwarty</v>
          </cell>
          <cell r="EI58" t="str">
            <v/>
          </cell>
          <cell r="EJ58" t="str">
            <v/>
          </cell>
          <cell r="EK58" t="str">
            <v/>
          </cell>
          <cell r="EL58" t="str">
            <v/>
          </cell>
          <cell r="EM58" t="str">
            <v/>
          </cell>
          <cell r="EN58" t="str">
            <v/>
          </cell>
          <cell r="EO58" t="str">
            <v>--</v>
          </cell>
          <cell r="ET58">
            <v>1111</v>
          </cell>
          <cell r="EU58">
            <v>1111</v>
          </cell>
        </row>
        <row r="59">
          <cell r="B59">
            <v>52</v>
          </cell>
          <cell r="C59" t="str">
            <v>Pioneer Absolutnej Stopy Zwrotu - Pekao Funduszy Globalnych SFIO [NIEUTWORZONY]</v>
          </cell>
          <cell r="D59" t="str">
            <v>99ARR</v>
          </cell>
          <cell r="E59" t="str">
            <v>Pioneer Absolutnej Stopy Zwrotu</v>
          </cell>
          <cell r="F59" t="str">
            <v>Pekao Funduszy Globalnych SFIO</v>
          </cell>
          <cell r="G59" t="str">
            <v>Bank Polska Kasa Opieki SA</v>
          </cell>
          <cell r="H59" t="str">
            <v>Marynarska 15 (NewCity)</v>
          </cell>
          <cell r="I59" t="str">
            <v>02 674 Warszawa</v>
          </cell>
          <cell r="J59" t="str">
            <v>108-00-01-857</v>
          </cell>
          <cell r="K59">
            <v>0</v>
          </cell>
          <cell r="T59" t="str">
            <v>Pioneer Absolute Return Rate (subfund of: Pioneer Global Funds Specialized Open-End Investment Fund (OIF))</v>
          </cell>
          <cell r="U59" t="str">
            <v>Pioneer Absolutnej Stopy Zwrotu</v>
          </cell>
          <cell r="V59" t="str">
            <v/>
          </cell>
          <cell r="W59">
            <v>10</v>
          </cell>
          <cell r="X59">
            <v>0</v>
          </cell>
          <cell r="Y59" t="e">
            <v>#N/A</v>
          </cell>
          <cell r="Z59">
            <v>10</v>
          </cell>
          <cell r="AA59">
            <v>54</v>
          </cell>
          <cell r="AB59">
            <v>1</v>
          </cell>
          <cell r="AC59" t="str">
            <v>Pioneer Absolutnej Stopy Zwrotu - subf</v>
          </cell>
          <cell r="AD59" t="str">
            <v>Pioneer Absolutnej Stopy Zwrotu - subf</v>
          </cell>
          <cell r="AG59">
            <v>1</v>
          </cell>
          <cell r="AH59" t="str">
            <v>140511232</v>
          </cell>
          <cell r="AI59">
            <v>0</v>
          </cell>
          <cell r="AJ59" t="str">
            <v>108-00-01-857</v>
          </cell>
          <cell r="AK59" t="str">
            <v>RFi 229</v>
          </cell>
          <cell r="AP59">
            <v>0</v>
          </cell>
          <cell r="AR59" t="str">
            <v>DFL/4033/23/6/07/VI/U/12-3-3/SP</v>
          </cell>
          <cell r="AS59">
            <v>39338</v>
          </cell>
          <cell r="AW59" t="str">
            <v/>
          </cell>
          <cell r="AX59" t="e">
            <v>#N/A</v>
          </cell>
          <cell r="AY59" t="e">
            <v>#N/A</v>
          </cell>
          <cell r="AZ59" t="e">
            <v>#N/A</v>
          </cell>
          <cell r="BA59" t="e">
            <v>#N/A</v>
          </cell>
          <cell r="BD59" t="e">
            <v>#N/A</v>
          </cell>
          <cell r="BF59" t="e">
            <v>#N/A</v>
          </cell>
          <cell r="BG59" t="e">
            <v>#N/A</v>
          </cell>
          <cell r="BM59" t="str">
            <v/>
          </cell>
          <cell r="BO59" t="str">
            <v>Pekao Financial Services Sp. z o.o.</v>
          </cell>
          <cell r="BP59" t="e">
            <v>#N/A</v>
          </cell>
          <cell r="BQ59" t="e">
            <v>#N/A</v>
          </cell>
          <cell r="BR59" t="e">
            <v>#N/A</v>
          </cell>
          <cell r="BS59" t="e">
            <v>#N/A</v>
          </cell>
          <cell r="BT59" t="e">
            <v>#N/A</v>
          </cell>
          <cell r="BV59" t="e">
            <v>#N/A</v>
          </cell>
          <cell r="CA59" t="e">
            <v>#N/A</v>
          </cell>
          <cell r="CB59" t="e">
            <v>#N/A</v>
          </cell>
          <cell r="CC59" t="e">
            <v>#N/A</v>
          </cell>
          <cell r="CD59" t="e">
            <v>#N/A</v>
          </cell>
          <cell r="CE59">
            <v>0</v>
          </cell>
          <cell r="CF59" t="str">
            <v>Pioneer FG SFIO - Pioneer Absolutnej Stopy Zwrotu</v>
          </cell>
          <cell r="CG59" t="str">
            <v>PL 54 1060 0076 0000 3310 0014 6314</v>
          </cell>
          <cell r="CH59" t="str">
            <v>BPH - pomocniczy - Pioneer FG SFIO - Pioneer Absolutnej Stopy Zwrotu</v>
          </cell>
          <cell r="CI59" t="str">
            <v>PL 17 1060 0076 0000 3310 0014 6301</v>
          </cell>
          <cell r="CJ59">
            <v>0</v>
          </cell>
          <cell r="CL59">
            <v>0</v>
          </cell>
          <cell r="CM59" t="str">
            <v>PIO0XX</v>
          </cell>
          <cell r="CR59" t="str">
            <v>Nieuruchomiony</v>
          </cell>
          <cell r="CV59" t="str">
            <v/>
          </cell>
          <cell r="DD59" t="e">
            <v>#N/A</v>
          </cell>
          <cell r="DE59" t="e">
            <v>#N/A</v>
          </cell>
          <cell r="DF59" t="e">
            <v>#N/A</v>
          </cell>
          <cell r="DG59" t="str">
            <v/>
          </cell>
          <cell r="DK59" t="str">
            <v/>
          </cell>
          <cell r="DL59" t="str">
            <v/>
          </cell>
          <cell r="DM59" t="str">
            <v/>
          </cell>
          <cell r="DO59" t="str">
            <v/>
          </cell>
          <cell r="DQ59" t="str">
            <v/>
          </cell>
          <cell r="DV59" t="e">
            <v>#N/A</v>
          </cell>
          <cell r="DW59" t="str">
            <v/>
          </cell>
          <cell r="DX59" t="str">
            <v/>
          </cell>
          <cell r="DY59" t="str">
            <v/>
          </cell>
          <cell r="DZ59" t="str">
            <v/>
          </cell>
          <cell r="EB59" t="str">
            <v/>
          </cell>
          <cell r="EG59" t="str">
            <v>Pioneer Absolutnej Stopy Zwrotu - Pekao Funduszy Globalnych SFIO</v>
          </cell>
          <cell r="EI59" t="str">
            <v/>
          </cell>
          <cell r="EJ59" t="str">
            <v/>
          </cell>
          <cell r="EK59" t="str">
            <v/>
          </cell>
          <cell r="EL59" t="str">
            <v/>
          </cell>
          <cell r="EM59" t="b">
            <v>1</v>
          </cell>
          <cell r="EN59" t="b">
            <v>1</v>
          </cell>
          <cell r="EO59" t="str">
            <v>--</v>
          </cell>
          <cell r="EU59" t="str">
            <v/>
          </cell>
        </row>
        <row r="60">
          <cell r="B60">
            <v>53</v>
          </cell>
          <cell r="C60" t="str">
            <v>Pekao Bazowy 15 Dywidendowy - Pekao FIO</v>
          </cell>
          <cell r="D60" t="str">
            <v>71PSI</v>
          </cell>
          <cell r="E60" t="str">
            <v>Pekao Bazowy 15 Dywidendowy</v>
          </cell>
          <cell r="F60" t="str">
            <v>Pekao FIO</v>
          </cell>
          <cell r="G60" t="str">
            <v>Bank Polska Kasa Opieki SA</v>
          </cell>
          <cell r="H60" t="str">
            <v>Marynarska 15 (NewCity)</v>
          </cell>
          <cell r="I60" t="str">
            <v>02 674 Warszawa</v>
          </cell>
          <cell r="J60" t="str">
            <v>108-00-04-838</v>
          </cell>
          <cell r="K60">
            <v>190031</v>
          </cell>
          <cell r="T60" t="str">
            <v>Pekao Base 15 Dividend</v>
          </cell>
          <cell r="U60" t="str">
            <v>Pekao B15 Dywidendowy</v>
          </cell>
          <cell r="V60">
            <v>41082</v>
          </cell>
          <cell r="W60">
            <v>10</v>
          </cell>
          <cell r="Y60">
            <v>5.5E-2</v>
          </cell>
          <cell r="Z60">
            <v>10</v>
          </cell>
          <cell r="AA60">
            <v>55</v>
          </cell>
          <cell r="AB60">
            <v>1</v>
          </cell>
          <cell r="AC60" t="str">
            <v>Pekao Bazowy 15 Dywidendowy</v>
          </cell>
          <cell r="AD60" t="str">
            <v>P SI</v>
          </cell>
          <cell r="AG60">
            <v>3</v>
          </cell>
          <cell r="AH60" t="str">
            <v>141289209</v>
          </cell>
          <cell r="AI60" t="str">
            <v>PLPPTFI00501</v>
          </cell>
          <cell r="AJ60" t="str">
            <v>108-00-04-838</v>
          </cell>
          <cell r="AK60" t="str">
            <v>RFi 353</v>
          </cell>
          <cell r="AL60">
            <v>20242</v>
          </cell>
          <cell r="AO60">
            <v>41082</v>
          </cell>
          <cell r="AP60">
            <v>10.01</v>
          </cell>
          <cell r="AQ60">
            <v>41075</v>
          </cell>
          <cell r="AR60" t="str">
            <v>DFI/I/4032/10/5/12/U/12/24/AP</v>
          </cell>
          <cell r="AS60">
            <v>41057</v>
          </cell>
          <cell r="AT60" t="str">
            <v>subf</v>
          </cell>
          <cell r="AU60">
            <v>10.01</v>
          </cell>
          <cell r="AV60">
            <v>41085</v>
          </cell>
          <cell r="AW60">
            <v>41082</v>
          </cell>
          <cell r="AX60">
            <v>3.2500000000000001E-2</v>
          </cell>
          <cell r="AY60" t="str">
            <v/>
          </cell>
          <cell r="AZ60">
            <v>3.2500000000000001E-2</v>
          </cell>
          <cell r="BA60">
            <v>1.4999999999999999E-2</v>
          </cell>
          <cell r="BD60">
            <v>1.7999999999999998</v>
          </cell>
          <cell r="BF60">
            <v>1.2</v>
          </cell>
          <cell r="BG60">
            <v>1.7500000000000002</v>
          </cell>
          <cell r="BM60" t="b">
            <v>1</v>
          </cell>
          <cell r="BO60" t="str">
            <v>Pekao Financial Services Sp. z o.o.</v>
          </cell>
          <cell r="BP60">
            <v>1000</v>
          </cell>
          <cell r="BQ60">
            <v>100</v>
          </cell>
          <cell r="BR60">
            <v>0.03</v>
          </cell>
          <cell r="BS60" t="str">
            <v/>
          </cell>
          <cell r="BT60">
            <v>1.2E-2</v>
          </cell>
          <cell r="BV60">
            <v>1.9E-2</v>
          </cell>
          <cell r="CA60">
            <v>3.2500000000000001E-2</v>
          </cell>
          <cell r="CB60" t="str">
            <v/>
          </cell>
          <cell r="CC60">
            <v>3.2500000000000001E-2</v>
          </cell>
          <cell r="CD60">
            <v>3.2500000000000001E-2</v>
          </cell>
          <cell r="CE60">
            <v>190031</v>
          </cell>
          <cell r="CF60" t="str">
            <v>Pekao FIO - Pekao Bazowy 15 Dywidendowy</v>
          </cell>
          <cell r="CG60" t="str">
            <v>PL 56 1240 1037 1111 0010 4601 7702</v>
          </cell>
          <cell r="CH60" t="str">
            <v>Podstawowy - Pekao FIO - Pekao Stabilnego Inwestowania</v>
          </cell>
          <cell r="CJ60">
            <v>190031</v>
          </cell>
          <cell r="CK60">
            <v>22734151</v>
          </cell>
          <cell r="CL60">
            <v>84148</v>
          </cell>
          <cell r="CM60" t="str">
            <v>PIO056</v>
          </cell>
          <cell r="CN60" t="str">
            <v>PISTAIN</v>
          </cell>
          <cell r="CV60" t="str">
            <v/>
          </cell>
          <cell r="DD60">
            <v>39149</v>
          </cell>
          <cell r="DE60" t="str">
            <v>FUND52</v>
          </cell>
          <cell r="DF60">
            <v>52</v>
          </cell>
          <cell r="DG60" t="str">
            <v xml:space="preserve">Pekao Stable Investment (subfund within Pekao FIO umbrella fund) 
it is a mixed subfund focused mainly on Polish debt (up to 100% of subfund’s assets) and equity markets (up to 40%). Within debt part of the portfolio the assets may be invested in government bonds (up to 100%) and corporate bonds (up to 100%). Some assets (up to 33%) may also be allocated in financial instruments denominated in currencies other than the Polish zloty. </v>
          </cell>
          <cell r="DH60" t="str">
            <v>259400RXNZ8TTMJPLN70</v>
          </cell>
          <cell r="DI60" t="str">
            <v>S7RSI4.00001.SF.616</v>
          </cell>
          <cell r="DK60">
            <v>33</v>
          </cell>
          <cell r="DL60" t="str">
            <v>Pekao Bazowy 15 Dywidendowy</v>
          </cell>
          <cell r="DM60" t="str">
            <v>X</v>
          </cell>
          <cell r="DO60" t="str">
            <v>X</v>
          </cell>
          <cell r="DQ60" t="str">
            <v>X</v>
          </cell>
          <cell r="DV60">
            <v>59</v>
          </cell>
          <cell r="DW60" t="str">
            <v>52</v>
          </cell>
          <cell r="DX60" t="str">
            <v>421</v>
          </cell>
          <cell r="DY60" t="str">
            <v/>
          </cell>
          <cell r="DZ60" t="str">
            <v>425</v>
          </cell>
          <cell r="EB60" t="str">
            <v>423</v>
          </cell>
          <cell r="EG60" t="str">
            <v>Pekao Bazowy 15 Dywidendowy - Pekao FIO</v>
          </cell>
          <cell r="EI60" t="str">
            <v>AEI</v>
          </cell>
          <cell r="EJ60" t="str">
            <v>AEI</v>
          </cell>
          <cell r="EK60" t="e">
            <v>#NAME?</v>
          </cell>
          <cell r="EL60" t="e">
            <v>#NAME?</v>
          </cell>
          <cell r="EM60" t="str">
            <v>FIO</v>
          </cell>
          <cell r="EN60" t="b">
            <v>0</v>
          </cell>
          <cell r="EO60" t="str">
            <v>--</v>
          </cell>
          <cell r="ES60" t="str">
            <v>1190</v>
          </cell>
          <cell r="ET60" t="str">
            <v>1190</v>
          </cell>
          <cell r="EU60">
            <v>2009</v>
          </cell>
        </row>
        <row r="61">
          <cell r="B61">
            <v>54</v>
          </cell>
          <cell r="C61" t="str">
            <v>Pekao Obligacji - Dynamiczna Alokacja 2 - Pekao FIO</v>
          </cell>
          <cell r="D61" t="str">
            <v>72PODA2</v>
          </cell>
          <cell r="E61" t="str">
            <v>Pekao Obligacji - Dynamiczna Alokacja 2</v>
          </cell>
          <cell r="F61" t="str">
            <v>Pekao FIO</v>
          </cell>
          <cell r="G61" t="str">
            <v>Bank Polska Kasa Opieki SA</v>
          </cell>
          <cell r="H61" t="str">
            <v>Marynarska 15 (NewCity)</v>
          </cell>
          <cell r="I61" t="str">
            <v>02 674 Warszawa</v>
          </cell>
          <cell r="J61" t="str">
            <v>108-00-04-838</v>
          </cell>
          <cell r="K61">
            <v>190032</v>
          </cell>
          <cell r="T61" t="str">
            <v>Pekao Bonds - Dynamic Allocation 2</v>
          </cell>
          <cell r="U61" t="str">
            <v>Pekao Obligacji - Dynamiczna Alokacja 2</v>
          </cell>
          <cell r="V61">
            <v>41094</v>
          </cell>
          <cell r="W61">
            <v>10</v>
          </cell>
          <cell r="Y61">
            <v>5.5E-2</v>
          </cell>
          <cell r="Z61">
            <v>10</v>
          </cell>
          <cell r="AA61">
            <v>56</v>
          </cell>
          <cell r="AB61">
            <v>1</v>
          </cell>
          <cell r="AC61" t="str">
            <v>Pekao Obligacji - Dynamiczna Alokacja 2</v>
          </cell>
          <cell r="AD61" t="str">
            <v>P ODA 2</v>
          </cell>
          <cell r="AG61">
            <v>3</v>
          </cell>
          <cell r="AH61" t="str">
            <v>141289209</v>
          </cell>
          <cell r="AI61" t="str">
            <v>PLPPTFI00493</v>
          </cell>
          <cell r="AJ61" t="str">
            <v>108-00-04-838</v>
          </cell>
          <cell r="AK61" t="str">
            <v>RFi 353</v>
          </cell>
          <cell r="AL61">
            <v>20770</v>
          </cell>
          <cell r="AO61">
            <v>41094</v>
          </cell>
          <cell r="AP61">
            <v>10.01</v>
          </cell>
          <cell r="AQ61">
            <v>41087</v>
          </cell>
          <cell r="AR61" t="str">
            <v>DFI/I/4032/10/5/12/U/12/24/AP</v>
          </cell>
          <cell r="AS61">
            <v>41057</v>
          </cell>
          <cell r="AT61" t="str">
            <v>subf</v>
          </cell>
          <cell r="AU61">
            <v>10.01</v>
          </cell>
          <cell r="AV61">
            <v>41095</v>
          </cell>
          <cell r="AW61">
            <v>41094</v>
          </cell>
          <cell r="AX61">
            <v>0.02</v>
          </cell>
          <cell r="AY61" t="str">
            <v/>
          </cell>
          <cell r="AZ61">
            <v>0.02</v>
          </cell>
          <cell r="BA61">
            <v>8.9999999999999993E-3</v>
          </cell>
          <cell r="BB61" t="str">
            <v>Michał Stawicki</v>
          </cell>
          <cell r="BD61">
            <v>1.6</v>
          </cell>
          <cell r="BF61">
            <v>1.0999999999999999</v>
          </cell>
          <cell r="BG61">
            <v>1.3</v>
          </cell>
          <cell r="BM61" t="b">
            <v>1</v>
          </cell>
          <cell r="BO61" t="str">
            <v>Pekao Financial Services Sp. z o.o.</v>
          </cell>
          <cell r="BP61">
            <v>1000</v>
          </cell>
          <cell r="BQ61">
            <v>100</v>
          </cell>
          <cell r="BR61">
            <v>2.2499999999999999E-2</v>
          </cell>
          <cell r="BS61" t="str">
            <v/>
          </cell>
          <cell r="BT61">
            <v>1.0999999999999999E-2</v>
          </cell>
          <cell r="BV61">
            <v>1.7000000000000001E-2</v>
          </cell>
          <cell r="CA61">
            <v>0.02</v>
          </cell>
          <cell r="CB61" t="str">
            <v/>
          </cell>
          <cell r="CC61">
            <v>0.02</v>
          </cell>
          <cell r="CD61">
            <v>0.02</v>
          </cell>
          <cell r="CE61">
            <v>190032</v>
          </cell>
          <cell r="CF61" t="str">
            <v>Pekao FIO - Pekao Obligacji - Dynamiczna Alokacja 2</v>
          </cell>
          <cell r="CG61" t="str">
            <v>PL 04 1240 1037 1111 0010 4617 7233</v>
          </cell>
          <cell r="CH61" t="str">
            <v>Podstawowy - Pekao FIO - Pekao Obligacji - Dynamiczna Alokacja 2</v>
          </cell>
          <cell r="CJ61">
            <v>190032</v>
          </cell>
          <cell r="CK61">
            <v>22742114</v>
          </cell>
          <cell r="CL61">
            <v>84148</v>
          </cell>
          <cell r="CM61" t="str">
            <v>PIO057</v>
          </cell>
          <cell r="CN61" t="str">
            <v>PIBDDA2</v>
          </cell>
          <cell r="CV61" t="str">
            <v/>
          </cell>
          <cell r="DD61">
            <v>39149</v>
          </cell>
          <cell r="DE61" t="str">
            <v>FUND53</v>
          </cell>
          <cell r="DF61">
            <v>51</v>
          </cell>
          <cell r="DG61" t="str">
            <v>Pekao Bonds - Dynamic Allocation 2 (subfund within Pekao FIO umbrella fund) 
its assets are invested flexibly with regard to the current situation on the Polish and foreign bond markets. All of its assets are invested both in government (guaranteed by the Treasury) and non-government bonds (i.e. corporate, municipal). The proportion of corporate bonds in relation to government bonds may be changed flexibly in the subfund's portfolio within the range of 0%-100%, based on the situation on the bond market. If the expected profits from corporate and municipal bonds in relation to government bonds are high, the fund manager increases accordingly the exposure to more profitable bonds issued mainly by companies of high credit rating and by local government units.</v>
          </cell>
          <cell r="DH61" t="str">
            <v>25940014XWEXTO19FX02</v>
          </cell>
          <cell r="DI61" t="str">
            <v>S7RSI4.00001.SF.616</v>
          </cell>
          <cell r="DK61">
            <v>34</v>
          </cell>
          <cell r="DL61" t="str">
            <v>Pekao Obligacji - Dynamiczna Alokacja 2</v>
          </cell>
          <cell r="DM61" t="str">
            <v>X</v>
          </cell>
          <cell r="DO61" t="str">
            <v>X</v>
          </cell>
          <cell r="DQ61" t="str">
            <v>X</v>
          </cell>
          <cell r="DV61">
            <v>60</v>
          </cell>
          <cell r="DW61" t="str">
            <v>51</v>
          </cell>
          <cell r="DX61" t="str">
            <v>411</v>
          </cell>
          <cell r="DY61" t="str">
            <v/>
          </cell>
          <cell r="DZ61" t="str">
            <v>415</v>
          </cell>
          <cell r="EB61" t="str">
            <v>413</v>
          </cell>
          <cell r="EG61" t="str">
            <v>Pekao Obligacji - Dynamiczna Alokacja 2 - Pekao FIO</v>
          </cell>
          <cell r="EI61" t="str">
            <v>AEI</v>
          </cell>
          <cell r="EJ61" t="str">
            <v>AEI</v>
          </cell>
          <cell r="EK61" t="e">
            <v>#NAME?</v>
          </cell>
          <cell r="EL61" t="e">
            <v>#NAME?</v>
          </cell>
          <cell r="EM61" t="str">
            <v>FIO</v>
          </cell>
          <cell r="EN61" t="b">
            <v>0</v>
          </cell>
          <cell r="EO61" t="str">
            <v>--</v>
          </cell>
          <cell r="ES61" t="str">
            <v>1199</v>
          </cell>
          <cell r="ET61" t="str">
            <v>1199</v>
          </cell>
          <cell r="EU61">
            <v>2010</v>
          </cell>
        </row>
        <row r="62">
          <cell r="B62">
            <v>55</v>
          </cell>
          <cell r="C62" t="str">
            <v>Pioneer Zmiennej Alokacji Rynku Polskiego - Pioneer Strategie Funduszowe SFIO [PRZEJĘTY]</v>
          </cell>
          <cell r="D62" t="str">
            <v>67PZARP</v>
          </cell>
          <cell r="E62" t="str">
            <v>Pioneer Zmiennej Alokacji Rynku Polskiego</v>
          </cell>
          <cell r="F62" t="str">
            <v>Pekao Strategie Funduszowe SFIO</v>
          </cell>
          <cell r="G62" t="str">
            <v>Bank Polska Kasa Opieki SA</v>
          </cell>
          <cell r="H62" t="str">
            <v>Marynarska 15 (NewCity)</v>
          </cell>
          <cell r="I62" t="str">
            <v>02 674 Warszawa</v>
          </cell>
          <cell r="J62" t="str">
            <v>108-00-06-286</v>
          </cell>
          <cell r="K62" t="str">
            <v/>
          </cell>
          <cell r="T62" t="str">
            <v>Pioneer Variable Allocation of the Polish Market</v>
          </cell>
          <cell r="U62" t="str">
            <v>Pioneer Zmiennej Alokacji - RP</v>
          </cell>
          <cell r="V62">
            <v>41166</v>
          </cell>
          <cell r="W62">
            <v>10</v>
          </cell>
          <cell r="Y62">
            <v>5.5E-2</v>
          </cell>
          <cell r="Z62">
            <v>10</v>
          </cell>
          <cell r="AA62">
            <v>57</v>
          </cell>
          <cell r="AB62">
            <v>1</v>
          </cell>
          <cell r="AC62" t="str">
            <v>Pioneer Zmiennej Alokacji Rynku Polskiego</v>
          </cell>
          <cell r="AG62">
            <v>1</v>
          </cell>
          <cell r="AH62" t="str">
            <v>141605490</v>
          </cell>
          <cell r="AI62" t="str">
            <v>PLPPTFI00519</v>
          </cell>
          <cell r="AJ62" t="str">
            <v>108-00-06-286</v>
          </cell>
          <cell r="AK62" t="str">
            <v>RFi 412</v>
          </cell>
          <cell r="AL62">
            <v>21785</v>
          </cell>
          <cell r="AO62">
            <v>41166</v>
          </cell>
          <cell r="AP62">
            <v>10.02</v>
          </cell>
          <cell r="AQ62">
            <v>41144</v>
          </cell>
          <cell r="AR62" t="str">
            <v>DFI/I/4033/6/13/12/U/12-13/KM</v>
          </cell>
          <cell r="AS62">
            <v>41037</v>
          </cell>
          <cell r="AT62">
            <v>41162</v>
          </cell>
          <cell r="AU62">
            <v>10.02</v>
          </cell>
          <cell r="AV62">
            <v>41169</v>
          </cell>
          <cell r="AW62">
            <v>41162</v>
          </cell>
          <cell r="AX62" t="e">
            <v>#REF!</v>
          </cell>
          <cell r="AY62" t="e">
            <v>#REF!</v>
          </cell>
          <cell r="AZ62" t="e">
            <v>#REF!</v>
          </cell>
          <cell r="BA62" t="e">
            <v>#REF!</v>
          </cell>
          <cell r="BB62" t="str">
            <v>Michał Stawicki, Tomasz Jędzrzejowski</v>
          </cell>
          <cell r="BD62">
            <v>0.2</v>
          </cell>
          <cell r="BF62" t="str">
            <v/>
          </cell>
          <cell r="BG62" t="str">
            <v/>
          </cell>
          <cell r="BM62" t="b">
            <v>0</v>
          </cell>
          <cell r="BN62" t="str">
            <v>xxxx</v>
          </cell>
          <cell r="BO62" t="str">
            <v>Pekao Financial Services Sp. z o.o.</v>
          </cell>
          <cell r="BP62" t="e">
            <v>#REF!</v>
          </cell>
          <cell r="BQ62" t="e">
            <v>#REF!</v>
          </cell>
          <cell r="BR62" t="e">
            <v>#REF!</v>
          </cell>
          <cell r="BS62" t="e">
            <v>#REF!</v>
          </cell>
          <cell r="BT62" t="e">
            <v>#REF!</v>
          </cell>
          <cell r="BV62" t="e">
            <v>#REF!</v>
          </cell>
          <cell r="CA62" t="e">
            <v>#REF!</v>
          </cell>
          <cell r="CB62" t="e">
            <v>#REF!</v>
          </cell>
          <cell r="CC62" t="e">
            <v>#REF!</v>
          </cell>
          <cell r="CD62" t="e">
            <v>#REF!</v>
          </cell>
          <cell r="CE62" t="str">
            <v/>
          </cell>
          <cell r="CF62" t="str">
            <v>Pekao SF SFIO - Pioneer Zmiennej Alokacji Rynku Polskiego</v>
          </cell>
          <cell r="CG62" t="e">
            <v>#N/A</v>
          </cell>
          <cell r="CH62" t="e">
            <v>#N/A</v>
          </cell>
          <cell r="CJ62" t="str">
            <v/>
          </cell>
          <cell r="CK62" t="str">
            <v/>
          </cell>
          <cell r="CM62" t="str">
            <v>PIO058</v>
          </cell>
          <cell r="CN62" t="str">
            <v>PIVAPLN</v>
          </cell>
          <cell r="CR62" t="str">
            <v>przejęty</v>
          </cell>
          <cell r="CS62">
            <v>42509</v>
          </cell>
          <cell r="CT62" t="str">
            <v>40PZABRP</v>
          </cell>
          <cell r="CU62">
            <v>42510</v>
          </cell>
          <cell r="CV62" t="str">
            <v>xxxx</v>
          </cell>
          <cell r="DD62" t="e">
            <v>#REF!</v>
          </cell>
          <cell r="DE62" t="str">
            <v>FUND54</v>
          </cell>
          <cell r="DF62">
            <v>53</v>
          </cell>
          <cell r="DG62" t="str">
            <v xml:space="preserve">Pioneer Variable Allocation of the Polish Market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62" t="str">
            <v>259400VVX1BLORH09F46</v>
          </cell>
          <cell r="DK62" t="str">
            <v/>
          </cell>
          <cell r="DL62" t="str">
            <v/>
          </cell>
          <cell r="DM62" t="str">
            <v/>
          </cell>
          <cell r="DO62" t="str">
            <v/>
          </cell>
          <cell r="DQ62" t="str">
            <v/>
          </cell>
          <cell r="DV62">
            <v>61</v>
          </cell>
          <cell r="DW62" t="str">
            <v>53</v>
          </cell>
          <cell r="DX62">
            <v>431</v>
          </cell>
          <cell r="DY62" t="str">
            <v/>
          </cell>
          <cell r="DZ62" t="str">
            <v/>
          </cell>
          <cell r="EB62" t="str">
            <v/>
          </cell>
          <cell r="EG62" t="str">
            <v>Pioneer Zmiennej Alokacji Rynku Polskiego - Pioneer Strategie Funduszowe SFIO</v>
          </cell>
          <cell r="EI62" t="str">
            <v/>
          </cell>
          <cell r="EJ62" t="str">
            <v/>
          </cell>
          <cell r="EK62" t="str">
            <v/>
          </cell>
          <cell r="EL62" t="str">
            <v/>
          </cell>
          <cell r="EM62" t="str">
            <v>SFIO</v>
          </cell>
          <cell r="EN62" t="b">
            <v>1</v>
          </cell>
          <cell r="EO62" t="str">
            <v>--</v>
          </cell>
          <cell r="EP62" t="str">
            <v>CPPI</v>
          </cell>
          <cell r="EQ62" t="str">
            <v>PL</v>
          </cell>
          <cell r="ES62">
            <v>1234</v>
          </cell>
          <cell r="ET62">
            <v>1234</v>
          </cell>
          <cell r="EU62">
            <v>2013</v>
          </cell>
        </row>
        <row r="63">
          <cell r="B63">
            <v>56</v>
          </cell>
          <cell r="C63" t="str">
            <v>Pekao Konserwatywny Plus - Pekao FIO</v>
          </cell>
          <cell r="D63" t="str">
            <v>73PPP</v>
          </cell>
          <cell r="E63" t="str">
            <v>Pekao Konserwatywny Plus</v>
          </cell>
          <cell r="F63" t="str">
            <v>Pekao FIO</v>
          </cell>
          <cell r="G63" t="str">
            <v>Bank Polska Kasa Opieki SA</v>
          </cell>
          <cell r="H63" t="str">
            <v>Marynarska 15 (NewCity)</v>
          </cell>
          <cell r="I63" t="str">
            <v>02 674 Warszawa</v>
          </cell>
          <cell r="J63" t="str">
            <v>108-00-04-838</v>
          </cell>
          <cell r="K63">
            <v>190035</v>
          </cell>
          <cell r="T63" t="str">
            <v>Pekao Conservative Plus</v>
          </cell>
          <cell r="U63" t="str">
            <v>Pekao Konserwatywny Plus</v>
          </cell>
          <cell r="V63">
            <v>41528</v>
          </cell>
          <cell r="W63">
            <v>10</v>
          </cell>
          <cell r="Y63">
            <v>5.5E-2</v>
          </cell>
          <cell r="Z63">
            <v>10</v>
          </cell>
          <cell r="AA63">
            <v>58</v>
          </cell>
          <cell r="AB63">
            <v>1</v>
          </cell>
          <cell r="AC63" t="str">
            <v>Pekao Konserwatywny Plus</v>
          </cell>
          <cell r="AG63">
            <v>3</v>
          </cell>
          <cell r="AH63" t="str">
            <v>141289209</v>
          </cell>
          <cell r="AI63" t="str">
            <v>PLPPTFI00527</v>
          </cell>
          <cell r="AJ63" t="str">
            <v>108-00-04-838</v>
          </cell>
          <cell r="AK63" t="str">
            <v>RFi 353</v>
          </cell>
          <cell r="AO63">
            <v>41528</v>
          </cell>
          <cell r="AP63">
            <v>10</v>
          </cell>
          <cell r="AQ63">
            <v>41522</v>
          </cell>
          <cell r="AR63" t="str">
            <v>DFI/I/4032/19/17/13/U/12/24/AP</v>
          </cell>
          <cell r="AS63">
            <v>41506</v>
          </cell>
          <cell r="AT63" t="str">
            <v>subf</v>
          </cell>
          <cell r="AU63">
            <v>10</v>
          </cell>
          <cell r="AV63">
            <v>41529</v>
          </cell>
          <cell r="AW63">
            <v>41528</v>
          </cell>
          <cell r="AX63">
            <v>0.02</v>
          </cell>
          <cell r="AY63" t="str">
            <v/>
          </cell>
          <cell r="AZ63">
            <v>0.01</v>
          </cell>
          <cell r="BA63">
            <v>0.01</v>
          </cell>
          <cell r="BB63" t="str">
            <v>Michał Stawicki, Radosław Cholewiński</v>
          </cell>
          <cell r="BD63">
            <v>1.2</v>
          </cell>
          <cell r="BF63">
            <v>0.8</v>
          </cell>
          <cell r="BG63">
            <v>1</v>
          </cell>
          <cell r="BM63" t="b">
            <v>1</v>
          </cell>
          <cell r="BO63" t="str">
            <v>Pekao Financial Services Sp. z o.o.</v>
          </cell>
          <cell r="BP63">
            <v>1000</v>
          </cell>
          <cell r="BQ63">
            <v>500</v>
          </cell>
          <cell r="BR63">
            <v>1.2E-2</v>
          </cell>
          <cell r="BS63" t="str">
            <v/>
          </cell>
          <cell r="BT63">
            <v>8.0000000000000002E-3</v>
          </cell>
          <cell r="BV63">
            <v>0.01</v>
          </cell>
          <cell r="CA63">
            <v>0.01</v>
          </cell>
          <cell r="CB63" t="str">
            <v/>
          </cell>
          <cell r="CC63">
            <v>0.01</v>
          </cell>
          <cell r="CD63">
            <v>0.01</v>
          </cell>
          <cell r="CE63">
            <v>190035</v>
          </cell>
          <cell r="CF63" t="str">
            <v>Pekao FIO - Pekao Konserwatywny Plus</v>
          </cell>
          <cell r="CG63" t="str">
            <v>PL 81 1240 1037 1111 0010 5300 5035</v>
          </cell>
          <cell r="CH63" t="str">
            <v>Podstawowy - Pekao FIO - Pekao Konserwatywny Plus</v>
          </cell>
          <cell r="CJ63">
            <v>190035</v>
          </cell>
          <cell r="CK63">
            <v>23096864</v>
          </cell>
          <cell r="CL63">
            <v>84148</v>
          </cell>
          <cell r="CM63" t="str">
            <v>PIO059</v>
          </cell>
          <cell r="CN63" t="str">
            <v>PIMMENH</v>
          </cell>
          <cell r="CV63" t="str">
            <v/>
          </cell>
          <cell r="DD63">
            <v>39149</v>
          </cell>
          <cell r="DE63" t="str">
            <v>FUND55</v>
          </cell>
          <cell r="DF63">
            <v>54</v>
          </cell>
          <cell r="DG63" t="str">
            <v>Pekao Conservative Plus (subfund within Pekao FIO umbrella fund) 
This is a domestic open ended subfund of Pekao FIO umbrella. This subfund seeks to achieve capital appreciation consistent with maintaining capital and providing a return in line with money market rates by investing in a diversified portfolio of PLN denominated Money Market Instruments and deposits with credit institutions. Some part of portfolio may be invested in corporate bonds denominated in PLN, too. The interest rate risk is actively managed with limit for max duration determined at 2-year level.</v>
          </cell>
          <cell r="DH63" t="str">
            <v>2594008IMJWMCJXT7I12</v>
          </cell>
          <cell r="DI63" t="str">
            <v>S7RSI4.00001.SF.616</v>
          </cell>
          <cell r="DK63">
            <v>35</v>
          </cell>
          <cell r="DL63" t="str">
            <v>Pekao Konserwatywny Plus</v>
          </cell>
          <cell r="DM63" t="str">
            <v>X</v>
          </cell>
          <cell r="DO63" t="str">
            <v>X</v>
          </cell>
          <cell r="DQ63" t="str">
            <v>X</v>
          </cell>
          <cell r="DV63">
            <v>62</v>
          </cell>
          <cell r="DW63" t="str">
            <v>54</v>
          </cell>
          <cell r="DX63">
            <v>441</v>
          </cell>
          <cell r="DY63" t="str">
            <v/>
          </cell>
          <cell r="DZ63">
            <v>445</v>
          </cell>
          <cell r="EB63">
            <v>443</v>
          </cell>
          <cell r="EG63" t="str">
            <v>Pekao Konserwatywny Plus - Pekao FIO</v>
          </cell>
          <cell r="EI63" t="str">
            <v>AEI</v>
          </cell>
          <cell r="EJ63" t="str">
            <v>AEI</v>
          </cell>
          <cell r="EK63" t="e">
            <v>#NAME?</v>
          </cell>
          <cell r="EL63" t="e">
            <v>#NAME?</v>
          </cell>
          <cell r="EM63" t="str">
            <v>FIO</v>
          </cell>
          <cell r="EN63" t="b">
            <v>0</v>
          </cell>
          <cell r="EO63" t="str">
            <v>--</v>
          </cell>
          <cell r="ES63" t="str">
            <v>1358</v>
          </cell>
          <cell r="ET63" t="str">
            <v>1358</v>
          </cell>
          <cell r="EU63">
            <v>2017</v>
          </cell>
        </row>
        <row r="64">
          <cell r="B64">
            <v>57</v>
          </cell>
          <cell r="C64" t="str">
            <v>Pioneer Konsumpcji i Wzrostu Rynków Wschodzących FIZ [ZLIKWIDOWANY]</v>
          </cell>
          <cell r="D64" t="str">
            <v>81FIZKW</v>
          </cell>
          <cell r="G64" t="str">
            <v>Bank Polska Kasa Opieki SA</v>
          </cell>
          <cell r="H64" t="str">
            <v>Marynarska 15 (NewCity)</v>
          </cell>
          <cell r="I64" t="str">
            <v>02 674 Warszawa</v>
          </cell>
          <cell r="J64" t="str">
            <v>108-00-15-747</v>
          </cell>
          <cell r="K64">
            <v>190036</v>
          </cell>
          <cell r="T64" t="str">
            <v>Pioneer Consumption and Growth of Emerging Markets Closed-End Investment Fund</v>
          </cell>
          <cell r="U64" t="str">
            <v>Pioneer Konsumpcji i Wzrostu RW</v>
          </cell>
          <cell r="V64">
            <v>41535</v>
          </cell>
          <cell r="W64">
            <v>1000</v>
          </cell>
          <cell r="Y64">
            <v>3.5000000000000003E-2</v>
          </cell>
          <cell r="Z64">
            <v>1000</v>
          </cell>
          <cell r="AA64">
            <v>59</v>
          </cell>
          <cell r="AB64">
            <v>1</v>
          </cell>
          <cell r="AC64" t="str">
            <v>Pioneer Konsumpcji i Wzrostu Rynków Wschodzących FIZ [ZLIKWIDOWANY]</v>
          </cell>
          <cell r="AG64">
            <v>1</v>
          </cell>
          <cell r="AH64" t="str">
            <v>146880605</v>
          </cell>
          <cell r="AI64" t="str">
            <v>---</v>
          </cell>
          <cell r="AJ64" t="str">
            <v>108-00-15-747</v>
          </cell>
          <cell r="AK64" t="str">
            <v>RFi 899</v>
          </cell>
          <cell r="AO64">
            <v>41543</v>
          </cell>
          <cell r="AP64">
            <v>1000.71</v>
          </cell>
          <cell r="AQ64">
            <v>41526</v>
          </cell>
          <cell r="AR64" t="str">
            <v>n/a</v>
          </cell>
          <cell r="AS64" t="str">
            <v>n/a</v>
          </cell>
          <cell r="AT64">
            <v>41535</v>
          </cell>
          <cell r="AU64">
            <v>1000.71</v>
          </cell>
          <cell r="AV64">
            <v>41544</v>
          </cell>
          <cell r="AW64">
            <v>41535</v>
          </cell>
          <cell r="AX64">
            <v>3.5000000000000003E-2</v>
          </cell>
          <cell r="AY64" t="str">
            <v/>
          </cell>
          <cell r="AZ64" t="str">
            <v/>
          </cell>
          <cell r="BA64" t="str">
            <v/>
          </cell>
          <cell r="BB64" t="str">
            <v>Tomasz Jędrzejowski</v>
          </cell>
          <cell r="BD64">
            <v>3</v>
          </cell>
          <cell r="BF64" t="str">
            <v/>
          </cell>
          <cell r="BG64" t="str">
            <v/>
          </cell>
          <cell r="BJ64">
            <v>43103</v>
          </cell>
          <cell r="BK64" t="str">
            <v>Pekao TFI SA</v>
          </cell>
          <cell r="BL64">
            <v>43642</v>
          </cell>
          <cell r="BM64" t="b">
            <v>0</v>
          </cell>
          <cell r="BN64">
            <v>43642</v>
          </cell>
          <cell r="BO64" t="str">
            <v>Pekao TFI + PFS</v>
          </cell>
          <cell r="BP64" t="e">
            <v>#REF!</v>
          </cell>
          <cell r="BQ64" t="e">
            <v>#REF!</v>
          </cell>
          <cell r="BR64" t="e">
            <v>#REF!</v>
          </cell>
          <cell r="BS64" t="e">
            <v>#REF!</v>
          </cell>
          <cell r="BT64" t="e">
            <v>#REF!</v>
          </cell>
          <cell r="BV64" t="e">
            <v>#REF!</v>
          </cell>
          <cell r="CA64" t="e">
            <v>#REF!</v>
          </cell>
          <cell r="CB64" t="e">
            <v>#REF!</v>
          </cell>
          <cell r="CC64" t="e">
            <v>#REF!</v>
          </cell>
          <cell r="CD64" t="e">
            <v>#REF!</v>
          </cell>
          <cell r="CE64" t="str">
            <v/>
          </cell>
          <cell r="CF64" t="str">
            <v>Pioneer Konsumpcji i Wzrostu RW FIZ</v>
          </cell>
          <cell r="CG64" t="e">
            <v>#N/A</v>
          </cell>
          <cell r="CH64" t="e">
            <v>#N/A</v>
          </cell>
          <cell r="CJ64" t="str">
            <v/>
          </cell>
          <cell r="CK64" t="str">
            <v/>
          </cell>
          <cell r="CM64" t="str">
            <v>PIO060</v>
          </cell>
          <cell r="CN64" t="str">
            <v>--------------</v>
          </cell>
          <cell r="CV64">
            <v>43642</v>
          </cell>
          <cell r="DD64" t="e">
            <v>#REF!</v>
          </cell>
          <cell r="DE64" t="str">
            <v>FUND56</v>
          </cell>
          <cell r="DF64">
            <v>-2</v>
          </cell>
          <cell r="DG64" t="str">
            <v>--------------</v>
          </cell>
          <cell r="DH64" t="str">
            <v>259400UD9Z40JARCKI61</v>
          </cell>
          <cell r="DI64" t="str">
            <v>S7RSI4.00007.SF.616</v>
          </cell>
          <cell r="DK64" t="str">
            <v/>
          </cell>
          <cell r="DL64" t="str">
            <v/>
          </cell>
          <cell r="DM64" t="str">
            <v/>
          </cell>
          <cell r="DN64" t="str">
            <v>X</v>
          </cell>
          <cell r="DO64" t="str">
            <v/>
          </cell>
          <cell r="DQ64" t="str">
            <v/>
          </cell>
          <cell r="DV64" t="e">
            <v>#N/A</v>
          </cell>
          <cell r="DW64" t="str">
            <v/>
          </cell>
          <cell r="DX64" t="str">
            <v/>
          </cell>
          <cell r="DY64" t="str">
            <v/>
          </cell>
          <cell r="DZ64" t="str">
            <v/>
          </cell>
          <cell r="EB64" t="str">
            <v/>
          </cell>
          <cell r="EG64" t="str">
            <v>Pioneer Konsumpcji i Wzrostu Rynków Wschodzących FIZ</v>
          </cell>
          <cell r="EI64" t="str">
            <v/>
          </cell>
          <cell r="EJ64" t="str">
            <v/>
          </cell>
          <cell r="EK64" t="str">
            <v/>
          </cell>
          <cell r="EL64" t="str">
            <v/>
          </cell>
          <cell r="EM64" t="str">
            <v>FIZ</v>
          </cell>
          <cell r="EN64" t="str">
            <v>--FIZ--</v>
          </cell>
          <cell r="EO64" t="str">
            <v>AB</v>
          </cell>
          <cell r="ES64" t="str">
            <v>1365</v>
          </cell>
          <cell r="ET64" t="str">
            <v>1365</v>
          </cell>
          <cell r="EU64">
            <v>2019</v>
          </cell>
        </row>
        <row r="65">
          <cell r="B65">
            <v>58</v>
          </cell>
          <cell r="C65" t="str">
            <v>Pekao Wzrostu i Dochodu Rynku Europejskiego - Pekao Funduszy Globalnych SFIO</v>
          </cell>
          <cell r="D65" t="str">
            <v>45PWDRE</v>
          </cell>
          <cell r="E65" t="str">
            <v>Pekao Wzrostu i Dochodu Rynku Europejskiego</v>
          </cell>
          <cell r="F65" t="str">
            <v>Pekao Funduszy Globalnych SFIO</v>
          </cell>
          <cell r="G65" t="str">
            <v>Bank Polska Kasa Opieki SA</v>
          </cell>
          <cell r="H65" t="str">
            <v>Marynarska 15 (NewCity)</v>
          </cell>
          <cell r="I65" t="str">
            <v>02 674 Warszawa</v>
          </cell>
          <cell r="J65" t="str">
            <v>108-00-01-857</v>
          </cell>
          <cell r="K65">
            <v>190612</v>
          </cell>
          <cell r="T65" t="str">
            <v>Pekao Growth and Income of European Market</v>
          </cell>
          <cell r="U65" t="str">
            <v>Pekao WiD Rynku Europejskiego</v>
          </cell>
          <cell r="V65">
            <v>41598</v>
          </cell>
          <cell r="W65">
            <v>10</v>
          </cell>
          <cell r="Y65">
            <v>0.04</v>
          </cell>
          <cell r="Z65">
            <v>10</v>
          </cell>
          <cell r="AA65">
            <v>60</v>
          </cell>
          <cell r="AB65">
            <v>1</v>
          </cell>
          <cell r="AC65" t="str">
            <v>Pekao WiD Rynku Europejskiego</v>
          </cell>
          <cell r="AG65">
            <v>1</v>
          </cell>
          <cell r="AH65" t="str">
            <v>140511232</v>
          </cell>
          <cell r="AI65" t="str">
            <v>PLPPTFI00535</v>
          </cell>
          <cell r="AJ65" t="str">
            <v>108-00-01-857</v>
          </cell>
          <cell r="AK65" t="str">
            <v>RFi 229</v>
          </cell>
          <cell r="AO65">
            <v>41598</v>
          </cell>
          <cell r="AP65">
            <v>10</v>
          </cell>
          <cell r="AQ65">
            <v>41592</v>
          </cell>
          <cell r="AR65" t="str">
            <v>DFL/4033/2/43/09/VI/U/12-3-1/SP</v>
          </cell>
          <cell r="AS65">
            <v>40099</v>
          </cell>
          <cell r="AT65" t="str">
            <v>subf</v>
          </cell>
          <cell r="AU65">
            <v>10</v>
          </cell>
          <cell r="AV65">
            <v>41599</v>
          </cell>
          <cell r="AW65">
            <v>41598</v>
          </cell>
          <cell r="AX65">
            <v>2.5000000000000001E-2</v>
          </cell>
          <cell r="AY65" t="str">
            <v/>
          </cell>
          <cell r="AZ65" t="str">
            <v/>
          </cell>
          <cell r="BA65" t="str">
            <v/>
          </cell>
          <cell r="BB65" t="str">
            <v>Bartosz Częścik</v>
          </cell>
          <cell r="BD65">
            <v>2.5</v>
          </cell>
          <cell r="BF65" t="str">
            <v/>
          </cell>
          <cell r="BG65" t="str">
            <v/>
          </cell>
          <cell r="BM65" t="b">
            <v>1</v>
          </cell>
          <cell r="BO65" t="str">
            <v>Pekao Financial Services Sp. z o.o.</v>
          </cell>
          <cell r="BP65">
            <v>1000</v>
          </cell>
          <cell r="BQ65">
            <v>500</v>
          </cell>
          <cell r="BR65">
            <v>0.03</v>
          </cell>
          <cell r="BS65" t="str">
            <v/>
          </cell>
          <cell r="BT65" t="str">
            <v/>
          </cell>
          <cell r="BV65" t="str">
            <v/>
          </cell>
          <cell r="CA65">
            <v>0.04</v>
          </cell>
          <cell r="CB65" t="str">
            <v/>
          </cell>
          <cell r="CC65" t="str">
            <v/>
          </cell>
          <cell r="CD65" t="str">
            <v/>
          </cell>
          <cell r="CE65">
            <v>190612</v>
          </cell>
          <cell r="CF65" t="str">
            <v>Pekao FG SFIO - Pekao Wzrostu i Dochodu Rynku Europejskiego</v>
          </cell>
          <cell r="CG65" t="str">
            <v>PL 93 1240 1037 1111 0010 5463 8784</v>
          </cell>
          <cell r="CH65" t="str">
            <v>Podstawowy - Pekao FG SFIO - Pekao Wzrostu i Dochodu Rynku Europejskiego</v>
          </cell>
          <cell r="CJ65">
            <v>190612</v>
          </cell>
          <cell r="CK65">
            <v>23197938</v>
          </cell>
          <cell r="CL65">
            <v>28828</v>
          </cell>
          <cell r="CM65" t="str">
            <v>PIO061</v>
          </cell>
          <cell r="CN65" t="str">
            <v>PIOGREM</v>
          </cell>
          <cell r="CV65" t="str">
            <v/>
          </cell>
          <cell r="DD65">
            <v>38708</v>
          </cell>
          <cell r="DE65" t="str">
            <v>FUND57</v>
          </cell>
          <cell r="DF65">
            <v>55</v>
          </cell>
          <cell r="DG65" t="str">
            <v xml:space="preserve">Pekao Growth and Income of European Market is a balanced sub-fund of Pekao Global Funds Specialized Open-End Investment Fund. Up to 60% of its assets are invested  in foreign equity funds of Pekao, primarily in equities of companies domiciled or registered in Europe. The sub-fund also invests in the following debt sub-funds of Pekao Funds: Pekao Strategic Income and Pekao Funds Euro Strategic Bond. Each of them may constitute up to 50% of assets.  To ensure adequate liquidity the sub-fund may invest e.g. in government bonds and bank deposits. The sub-fund invests the majority of assets in financial instruments denominated in foreign currencies. In order to limit the currency risk the sub-fund enters into transactions in derivative instruments. </v>
          </cell>
          <cell r="DH65" t="str">
            <v>259400N8XROREHG8MM03</v>
          </cell>
          <cell r="DI65" t="str">
            <v>S7RSI4.00002.SF.616</v>
          </cell>
          <cell r="DK65">
            <v>36</v>
          </cell>
          <cell r="DL65" t="str">
            <v>Pekao Wzrostu i Dochodu Rynku Europejskiego</v>
          </cell>
          <cell r="DM65" t="str">
            <v>X</v>
          </cell>
          <cell r="DO65" t="str">
            <v/>
          </cell>
          <cell r="DQ65" t="str">
            <v/>
          </cell>
          <cell r="DV65">
            <v>63</v>
          </cell>
          <cell r="DW65" t="str">
            <v>55</v>
          </cell>
          <cell r="DX65">
            <v>451</v>
          </cell>
          <cell r="DY65" t="str">
            <v/>
          </cell>
          <cell r="DZ65" t="str">
            <v/>
          </cell>
          <cell r="EB65" t="str">
            <v/>
          </cell>
          <cell r="EG65" t="str">
            <v>Pekao Wzrostu i Dochodu Rynku Europejskiego - Pekao Funduszy Globalnych SFIO</v>
          </cell>
          <cell r="EI65" t="str">
            <v>A</v>
          </cell>
          <cell r="EJ65" t="str">
            <v>A</v>
          </cell>
          <cell r="EK65" t="e">
            <v>#NAME?</v>
          </cell>
          <cell r="EL65" t="e">
            <v>#NAME?</v>
          </cell>
          <cell r="EM65" t="str">
            <v>SFIO</v>
          </cell>
          <cell r="EN65" t="b">
            <v>0</v>
          </cell>
          <cell r="EO65" t="str">
            <v>--</v>
          </cell>
          <cell r="ES65" t="str">
            <v>1389</v>
          </cell>
          <cell r="ET65" t="str">
            <v>1389</v>
          </cell>
          <cell r="EU65">
            <v>2020</v>
          </cell>
        </row>
        <row r="66">
          <cell r="B66">
            <v>59</v>
          </cell>
          <cell r="C66" t="str">
            <v>Pekao Obligacji i Dochodu - Pekao Funduszy Globalnych SFIO</v>
          </cell>
          <cell r="D66" t="str">
            <v>46POID</v>
          </cell>
          <cell r="E66" t="str">
            <v>Pekao Obligacji i Dochodu</v>
          </cell>
          <cell r="F66" t="str">
            <v>Pekao Funduszy Globalnych SFIO</v>
          </cell>
          <cell r="G66" t="str">
            <v>Bank Polska Kasa Opieki SA</v>
          </cell>
          <cell r="H66" t="str">
            <v>Marynarska 15 (NewCity)</v>
          </cell>
          <cell r="I66" t="str">
            <v>02 674 Warszawa</v>
          </cell>
          <cell r="J66" t="str">
            <v>108-00-01-857</v>
          </cell>
          <cell r="K66">
            <v>190613</v>
          </cell>
          <cell r="T66" t="str">
            <v>Pekao Bond and Income</v>
          </cell>
          <cell r="U66" t="str">
            <v>Pekao Obligacji i Dochodu</v>
          </cell>
          <cell r="V66">
            <v>41829</v>
          </cell>
          <cell r="W66">
            <v>10</v>
          </cell>
          <cell r="Z66">
            <v>10</v>
          </cell>
          <cell r="AA66">
            <v>61</v>
          </cell>
          <cell r="AB66">
            <v>1</v>
          </cell>
          <cell r="AC66" t="str">
            <v>Pekao Obligacji i Dochodu</v>
          </cell>
          <cell r="AG66">
            <v>1</v>
          </cell>
          <cell r="AH66" t="str">
            <v>140511232</v>
          </cell>
          <cell r="AI66" t="str">
            <v>PLPPTFI00543</v>
          </cell>
          <cell r="AJ66" t="str">
            <v>108-00-01-857</v>
          </cell>
          <cell r="AK66" t="str">
            <v>RFi 229</v>
          </cell>
          <cell r="AO66">
            <v>41829</v>
          </cell>
          <cell r="AP66">
            <v>10</v>
          </cell>
          <cell r="AQ66">
            <v>41822</v>
          </cell>
          <cell r="AR66" t="str">
            <v>DFI/I/4033/14/15/13/U/12/3/AP</v>
          </cell>
          <cell r="AS66">
            <v>41515</v>
          </cell>
          <cell r="AT66" t="str">
            <v>subf</v>
          </cell>
          <cell r="AU66">
            <v>10</v>
          </cell>
          <cell r="AV66">
            <v>41830</v>
          </cell>
          <cell r="AW66">
            <v>41829</v>
          </cell>
          <cell r="AX66">
            <v>1.4999999999999999E-2</v>
          </cell>
          <cell r="AY66" t="str">
            <v/>
          </cell>
          <cell r="AZ66" t="str">
            <v/>
          </cell>
          <cell r="BA66" t="str">
            <v/>
          </cell>
          <cell r="BB66" t="str">
            <v>Bartosz Częścik</v>
          </cell>
          <cell r="BD66">
            <v>2</v>
          </cell>
          <cell r="BF66" t="str">
            <v/>
          </cell>
          <cell r="BG66" t="str">
            <v/>
          </cell>
          <cell r="BM66" t="b">
            <v>1</v>
          </cell>
          <cell r="BO66" t="str">
            <v>Pekao Financial Services Sp. z o.o.</v>
          </cell>
          <cell r="BP66">
            <v>1000</v>
          </cell>
          <cell r="BQ66">
            <v>500</v>
          </cell>
          <cell r="BR66">
            <v>0.02</v>
          </cell>
          <cell r="BS66" t="str">
            <v/>
          </cell>
          <cell r="BT66" t="str">
            <v/>
          </cell>
          <cell r="BV66" t="str">
            <v/>
          </cell>
          <cell r="CA66">
            <v>1.4999999999999999E-2</v>
          </cell>
          <cell r="CB66" t="str">
            <v/>
          </cell>
          <cell r="CC66" t="str">
            <v/>
          </cell>
          <cell r="CD66" t="str">
            <v/>
          </cell>
          <cell r="CE66">
            <v>190613</v>
          </cell>
          <cell r="CF66" t="str">
            <v>Pekao FG SFIO - Pekao Obligacji i Dochodu</v>
          </cell>
          <cell r="CG66" t="str">
            <v>PL 84 1240 1037 1111 0010 5840 2158</v>
          </cell>
          <cell r="CH66" t="str">
            <v>Podstawowy - Pekao FG SFIO - Pekao Obligacji i Dochodu</v>
          </cell>
          <cell r="CJ66">
            <v>190613</v>
          </cell>
          <cell r="CK66">
            <v>23422553</v>
          </cell>
          <cell r="CL66">
            <v>28828</v>
          </cell>
          <cell r="CM66" t="str">
            <v>PIO062</v>
          </cell>
          <cell r="CN66" t="str">
            <v>PIOBOIN</v>
          </cell>
          <cell r="CV66" t="str">
            <v/>
          </cell>
          <cell r="DD66">
            <v>38708</v>
          </cell>
          <cell r="DE66" t="str">
            <v>FUND58</v>
          </cell>
          <cell r="DF66">
            <v>56</v>
          </cell>
          <cell r="DG66" t="str">
            <v>Pekao Bond and Income is a bond sub-fund of Pekao Global Funds Specialized Open-End Investment Fund. 
At least 70% of its assets are invested in the sub-funds of Pekao Funds, primarily in the bonds denominated in different currencies, issued by governments and  companies from various regions of the world. To ensure adequate liquidity the sub-fund’s assets may be invested e.g. in government bonds and bank deposits. The sub-fund invests considerable amount of assets in financial instruments denominated in foreign currencies. In order to limit currency risk the sub-fund enters into transactions in derivative instruments. On condition that the unit participant submits a relevant order, every 6 months the sub-fund redeems the participation units at a value equal to the increase in net asset value per participation unit.</v>
          </cell>
          <cell r="DH66" t="str">
            <v>259400KKXDW32SDH6354</v>
          </cell>
          <cell r="DI66" t="str">
            <v>S7RSI4.00002.SF.616</v>
          </cell>
          <cell r="DK66">
            <v>37</v>
          </cell>
          <cell r="DL66" t="str">
            <v>Pekao Obligacji i Dochodu</v>
          </cell>
          <cell r="DM66" t="str">
            <v>X</v>
          </cell>
          <cell r="DO66" t="str">
            <v/>
          </cell>
          <cell r="DQ66" t="str">
            <v/>
          </cell>
          <cell r="DV66">
            <v>64</v>
          </cell>
          <cell r="DW66" t="str">
            <v>56</v>
          </cell>
          <cell r="DX66">
            <v>461</v>
          </cell>
          <cell r="DY66" t="str">
            <v/>
          </cell>
          <cell r="DZ66" t="str">
            <v/>
          </cell>
          <cell r="EB66" t="str">
            <v/>
          </cell>
          <cell r="EG66" t="str">
            <v>Pekao Obligacji i Dochodu - Pekao Funduszy Globalnych SFIO</v>
          </cell>
          <cell r="EI66" t="str">
            <v>A</v>
          </cell>
          <cell r="EJ66" t="str">
            <v>A</v>
          </cell>
          <cell r="EK66" t="e">
            <v>#NAME?</v>
          </cell>
          <cell r="EL66" t="e">
            <v>#NAME?</v>
          </cell>
          <cell r="EM66" t="str">
            <v>SFIO</v>
          </cell>
          <cell r="EN66" t="b">
            <v>0</v>
          </cell>
          <cell r="EO66" t="str">
            <v>--</v>
          </cell>
          <cell r="ES66">
            <v>1494</v>
          </cell>
          <cell r="ET66">
            <v>1494</v>
          </cell>
          <cell r="EU66">
            <v>2021</v>
          </cell>
        </row>
        <row r="67">
          <cell r="B67">
            <v>60</v>
          </cell>
          <cell r="C67" t="str">
            <v>Pekao Global Multi-Asset Target Income FIZ [ZLIKWIDOWANY]</v>
          </cell>
          <cell r="D67" t="str">
            <v>82FIZGMA</v>
          </cell>
          <cell r="G67" t="str">
            <v>Bank Polska Kasa Opieki SA</v>
          </cell>
          <cell r="H67" t="str">
            <v>Marynarska 15 (NewCity)</v>
          </cell>
          <cell r="I67" t="str">
            <v>02 674 Warszawa</v>
          </cell>
          <cell r="J67" t="str">
            <v>108-00-18-639</v>
          </cell>
          <cell r="K67">
            <v>190037</v>
          </cell>
          <cell r="T67" t="str">
            <v>Pekao Global Multi-Asset Target Income Closed-End Investment Fund</v>
          </cell>
          <cell r="U67" t="str">
            <v>Pekao GMATI</v>
          </cell>
          <cell r="V67">
            <v>42003</v>
          </cell>
          <cell r="W67">
            <v>1000</v>
          </cell>
          <cell r="Z67">
            <v>1000</v>
          </cell>
          <cell r="AA67">
            <v>62</v>
          </cell>
          <cell r="AB67">
            <v>1</v>
          </cell>
          <cell r="AC67" t="str">
            <v>Pekao Global Multi-Asset Target Income FIZ [ZLIKWIDOWANY]</v>
          </cell>
          <cell r="AG67">
            <v>1</v>
          </cell>
          <cell r="AH67" t="str">
            <v>360427343</v>
          </cell>
          <cell r="AI67" t="str">
            <v>---</v>
          </cell>
          <cell r="AJ67" t="str">
            <v>108-00-18-639</v>
          </cell>
          <cell r="AK67" t="str">
            <v>RFI 1084</v>
          </cell>
          <cell r="AO67">
            <v>42006</v>
          </cell>
          <cell r="AP67">
            <v>1001.13</v>
          </cell>
          <cell r="AQ67">
            <v>41967</v>
          </cell>
          <cell r="AR67" t="str">
            <v>n/a</v>
          </cell>
          <cell r="AS67" t="str">
            <v>n/a</v>
          </cell>
          <cell r="AT67">
            <v>42003</v>
          </cell>
          <cell r="AU67">
            <v>1001.13</v>
          </cell>
          <cell r="AV67">
            <v>42009</v>
          </cell>
          <cell r="AW67">
            <v>42003</v>
          </cell>
          <cell r="AX67" t="str">
            <v/>
          </cell>
          <cell r="AY67" t="str">
            <v/>
          </cell>
          <cell r="AZ67" t="str">
            <v/>
          </cell>
          <cell r="BA67" t="str">
            <v/>
          </cell>
          <cell r="BB67" t="str">
            <v>-------</v>
          </cell>
          <cell r="BD67">
            <v>1</v>
          </cell>
          <cell r="BF67" t="str">
            <v/>
          </cell>
          <cell r="BG67" t="str">
            <v/>
          </cell>
          <cell r="BJ67">
            <v>44071</v>
          </cell>
          <cell r="BK67" t="str">
            <v>Pekao TFI SA</v>
          </cell>
          <cell r="BL67">
            <v>44169</v>
          </cell>
          <cell r="BM67" t="b">
            <v>0</v>
          </cell>
          <cell r="BN67">
            <v>44251</v>
          </cell>
          <cell r="BO67" t="str">
            <v>Pekao TFI + PFS</v>
          </cell>
          <cell r="BP67">
            <v>200000</v>
          </cell>
          <cell r="BQ67" t="str">
            <v/>
          </cell>
          <cell r="BR67">
            <v>2.5000000000000001E-2</v>
          </cell>
          <cell r="BS67" t="str">
            <v/>
          </cell>
          <cell r="BT67" t="str">
            <v/>
          </cell>
          <cell r="BV67" t="str">
            <v/>
          </cell>
          <cell r="CA67">
            <v>0.02</v>
          </cell>
          <cell r="CB67" t="str">
            <v/>
          </cell>
          <cell r="CC67" t="str">
            <v/>
          </cell>
          <cell r="CD67" t="str">
            <v/>
          </cell>
          <cell r="CE67" t="str">
            <v/>
          </cell>
          <cell r="CF67" t="str">
            <v>Pekao Global Multi-Asset Target Income FIZ</v>
          </cell>
          <cell r="CG67" t="e">
            <v>#N/A</v>
          </cell>
          <cell r="CH67" t="e">
            <v>#N/A</v>
          </cell>
          <cell r="CJ67" t="str">
            <v/>
          </cell>
          <cell r="CK67" t="str">
            <v/>
          </cell>
          <cell r="CL67" t="str">
            <v/>
          </cell>
          <cell r="CM67" t="str">
            <v>PIO063</v>
          </cell>
          <cell r="CN67" t="str">
            <v>--------------</v>
          </cell>
          <cell r="CV67">
            <v>44251</v>
          </cell>
          <cell r="DD67">
            <v>0</v>
          </cell>
          <cell r="DE67" t="str">
            <v>FUND59</v>
          </cell>
          <cell r="DF67">
            <v>-3</v>
          </cell>
          <cell r="DG67" t="str">
            <v>--------------</v>
          </cell>
          <cell r="DH67" t="str">
            <v>259400RJV290VJVE4S15</v>
          </cell>
          <cell r="DI67" t="str">
            <v>S7RSI4.00006.SF.616</v>
          </cell>
          <cell r="DK67" t="str">
            <v/>
          </cell>
          <cell r="DL67" t="str">
            <v/>
          </cell>
          <cell r="DM67" t="str">
            <v/>
          </cell>
          <cell r="DN67" t="str">
            <v>X</v>
          </cell>
          <cell r="DO67" t="str">
            <v/>
          </cell>
          <cell r="DQ67" t="str">
            <v/>
          </cell>
          <cell r="DV67" t="e">
            <v>#N/A</v>
          </cell>
          <cell r="DW67" t="str">
            <v/>
          </cell>
          <cell r="DX67" t="str">
            <v/>
          </cell>
          <cell r="DY67" t="str">
            <v/>
          </cell>
          <cell r="DZ67" t="str">
            <v/>
          </cell>
          <cell r="EB67" t="str">
            <v/>
          </cell>
          <cell r="EG67" t="str">
            <v>Pekao Global Multi-Asset Target Income FIZ</v>
          </cell>
          <cell r="EI67" t="str">
            <v/>
          </cell>
          <cell r="EJ67" t="str">
            <v/>
          </cell>
          <cell r="EK67" t="str">
            <v/>
          </cell>
          <cell r="EL67" t="str">
            <v/>
          </cell>
          <cell r="EM67" t="str">
            <v>FIZ</v>
          </cell>
          <cell r="EN67" t="str">
            <v>--FIZ--</v>
          </cell>
          <cell r="EO67" t="str">
            <v>ABCDEFGH</v>
          </cell>
          <cell r="ES67">
            <v>1604</v>
          </cell>
          <cell r="ET67">
            <v>1604</v>
          </cell>
          <cell r="EU67">
            <v>2022</v>
          </cell>
        </row>
        <row r="68">
          <cell r="B68">
            <v>61</v>
          </cell>
          <cell r="C68" t="str">
            <v>Pekao Wzrostu i Dochodu Rynku Amerykańskiego - Pekao Funduszy Globalnych SFIO</v>
          </cell>
          <cell r="D68" t="str">
            <v>47WIDRA</v>
          </cell>
          <cell r="E68" t="str">
            <v>Pekao Wzrostu i Dochodu Rynku Amerykańskiego</v>
          </cell>
          <cell r="F68" t="str">
            <v>Pekao Funduszy Globalnych SFIO</v>
          </cell>
          <cell r="G68" t="str">
            <v>Bank Polska Kasa Opieki SA</v>
          </cell>
          <cell r="H68" t="str">
            <v>Marynarska 15 (NewCity)</v>
          </cell>
          <cell r="I68" t="str">
            <v>02 674 Warszawa</v>
          </cell>
          <cell r="J68" t="str">
            <v>108-00-01-857</v>
          </cell>
          <cell r="K68">
            <v>190614</v>
          </cell>
          <cell r="T68" t="str">
            <v>Pekao Growth and Income of the American Market</v>
          </cell>
          <cell r="U68" t="str">
            <v>Pekao WiD Rynku Amerykańskiego</v>
          </cell>
          <cell r="V68">
            <v>42016</v>
          </cell>
          <cell r="W68">
            <v>10</v>
          </cell>
          <cell r="Z68">
            <v>10</v>
          </cell>
          <cell r="AA68">
            <v>63</v>
          </cell>
          <cell r="AB68">
            <v>1</v>
          </cell>
          <cell r="AC68" t="str">
            <v>Pekao WiD Rynku Amerykańskiego</v>
          </cell>
          <cell r="AG68">
            <v>1</v>
          </cell>
          <cell r="AH68" t="str">
            <v>140511232</v>
          </cell>
          <cell r="AI68" t="str">
            <v>PLPPTFI00550</v>
          </cell>
          <cell r="AJ68" t="str">
            <v>108-00-01-857</v>
          </cell>
          <cell r="AK68" t="str">
            <v>RFi 229</v>
          </cell>
          <cell r="AO68">
            <v>42016</v>
          </cell>
          <cell r="AP68">
            <v>10</v>
          </cell>
          <cell r="AQ68">
            <v>42011</v>
          </cell>
          <cell r="AR68" t="str">
            <v>DFL/4033/2/43/09/VI/U/12-3-1/SP</v>
          </cell>
          <cell r="AS68">
            <v>40099</v>
          </cell>
          <cell r="AT68" t="str">
            <v>subf</v>
          </cell>
          <cell r="AU68">
            <v>10</v>
          </cell>
          <cell r="AV68">
            <v>42017</v>
          </cell>
          <cell r="AW68">
            <v>42016</v>
          </cell>
          <cell r="AX68">
            <v>2.5000000000000001E-2</v>
          </cell>
          <cell r="AY68" t="str">
            <v/>
          </cell>
          <cell r="AZ68" t="str">
            <v/>
          </cell>
          <cell r="BA68" t="str">
            <v/>
          </cell>
          <cell r="BB68" t="str">
            <v>Bartosz Częścik</v>
          </cell>
          <cell r="BD68">
            <v>2.5</v>
          </cell>
          <cell r="BF68" t="str">
            <v/>
          </cell>
          <cell r="BG68" t="str">
            <v/>
          </cell>
          <cell r="BM68" t="b">
            <v>1</v>
          </cell>
          <cell r="BO68" t="str">
            <v>Pekao Financial Services Sp. z o.o.</v>
          </cell>
          <cell r="BP68">
            <v>1000</v>
          </cell>
          <cell r="BQ68">
            <v>500</v>
          </cell>
          <cell r="BR68">
            <v>0.03</v>
          </cell>
          <cell r="BS68" t="str">
            <v/>
          </cell>
          <cell r="BT68" t="str">
            <v/>
          </cell>
          <cell r="BV68" t="str">
            <v/>
          </cell>
          <cell r="CA68">
            <v>0.04</v>
          </cell>
          <cell r="CB68" t="str">
            <v/>
          </cell>
          <cell r="CC68" t="str">
            <v/>
          </cell>
          <cell r="CD68" t="str">
            <v/>
          </cell>
          <cell r="CE68">
            <v>190614</v>
          </cell>
          <cell r="CF68" t="str">
            <v>Pekao FG SFIO - Pekao Wzrostu i Dochodu Rynku Amerykańskiego</v>
          </cell>
          <cell r="CG68" t="str">
            <v>PL 43 1240 1037 1111 0010 6123 7721</v>
          </cell>
          <cell r="CH68" t="str">
            <v>Podstawowy - Pekao FG SFIO - Pekao Wzrostu i Dochodu Rynku Amerykańskiego</v>
          </cell>
          <cell r="CJ68">
            <v>190614</v>
          </cell>
          <cell r="CK68">
            <v>23601692</v>
          </cell>
          <cell r="CL68">
            <v>28828</v>
          </cell>
          <cell r="CM68" t="str">
            <v>PIO064</v>
          </cell>
          <cell r="CN68" t="str">
            <v>PIOGRAM</v>
          </cell>
          <cell r="CV68" t="str">
            <v/>
          </cell>
          <cell r="DD68">
            <v>38708</v>
          </cell>
          <cell r="DE68" t="str">
            <v>FUND60</v>
          </cell>
          <cell r="DF68">
            <v>57</v>
          </cell>
          <cell r="DG68" t="str">
            <v>Pekao Growth and Income of the American Market is a mixed sub-fund of Pekao Global Funds Specialized Open-End Investment Fund. 
The sub-fund invests up to 100% of its assets in the following debt sub-funds of Pekao Funds: Pekao Strategic Income and Pekao Funds Euro Strategic Bond. Each of them may constitute up to 50% of assets.  Additionally, up to 60% of its assets are invested  in foreign equity sub-funds of Pekao Funds, primarily in equities of companies with registered office in the US or North America or operating or making the most of their revenue in the US or North America.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v>
          </cell>
          <cell r="DH68" t="str">
            <v>259400SJCXY6OX5LZF33</v>
          </cell>
          <cell r="DI68" t="str">
            <v>S7RSI4.00002.SF.616</v>
          </cell>
          <cell r="DK68">
            <v>38</v>
          </cell>
          <cell r="DL68" t="str">
            <v>Pekao Wzrostu i Dochodu Rynku Amerykańskiego</v>
          </cell>
          <cell r="DM68" t="str">
            <v>X</v>
          </cell>
          <cell r="DO68" t="str">
            <v/>
          </cell>
          <cell r="DQ68" t="str">
            <v/>
          </cell>
          <cell r="DV68">
            <v>65</v>
          </cell>
          <cell r="DW68" t="str">
            <v>57</v>
          </cell>
          <cell r="DX68">
            <v>471</v>
          </cell>
          <cell r="DY68" t="str">
            <v/>
          </cell>
          <cell r="DZ68" t="str">
            <v/>
          </cell>
          <cell r="EB68" t="str">
            <v/>
          </cell>
          <cell r="EG68" t="str">
            <v>Pekao Wzrostu i Dochodu Rynku Amerykańskiego - Pekao Funduszy Globalnych SFIO</v>
          </cell>
          <cell r="EI68" t="str">
            <v>A</v>
          </cell>
          <cell r="EJ68" t="str">
            <v>A</v>
          </cell>
          <cell r="EK68" t="e">
            <v>#NAME?</v>
          </cell>
          <cell r="EL68" t="e">
            <v>#NAME?</v>
          </cell>
          <cell r="EM68" t="str">
            <v>SFIO</v>
          </cell>
          <cell r="EN68" t="b">
            <v>0</v>
          </cell>
          <cell r="EO68" t="str">
            <v>--</v>
          </cell>
          <cell r="ES68">
            <v>1618</v>
          </cell>
          <cell r="ET68">
            <v>1618</v>
          </cell>
          <cell r="EU68">
            <v>2023</v>
          </cell>
        </row>
        <row r="69">
          <cell r="B69">
            <v>62</v>
          </cell>
          <cell r="C69" t="str">
            <v>Pekao Alternatywny – Globalnego Dochodu - Pekao Funduszy Globalnych SFIO</v>
          </cell>
          <cell r="D69" t="str">
            <v>48DVD</v>
          </cell>
          <cell r="E69" t="str">
            <v>Pekao Alternatywny – Globalnego Dochodu</v>
          </cell>
          <cell r="F69" t="str">
            <v>Pekao Funduszy Globalnych SFIO</v>
          </cell>
          <cell r="G69" t="str">
            <v>Bank Polska Kasa Opieki SA</v>
          </cell>
          <cell r="H69" t="str">
            <v>Marynarska 15 (NewCity)</v>
          </cell>
          <cell r="I69" t="str">
            <v>02 674 Warszawa</v>
          </cell>
          <cell r="J69" t="str">
            <v>108-00-01-857</v>
          </cell>
          <cell r="K69">
            <v>190615</v>
          </cell>
          <cell r="T69" t="str">
            <v>Pekao Alternative – Global Income</v>
          </cell>
          <cell r="U69" t="str">
            <v>Pekao Alternatywny - Globalnego Dochodu</v>
          </cell>
          <cell r="V69">
            <v>42046</v>
          </cell>
          <cell r="W69">
            <v>10</v>
          </cell>
          <cell r="Z69">
            <v>10</v>
          </cell>
          <cell r="AA69">
            <v>64</v>
          </cell>
          <cell r="AB69">
            <v>1</v>
          </cell>
          <cell r="AC69" t="str">
            <v>Pekao Alternatywny - Globalnego Dochodu</v>
          </cell>
          <cell r="AG69">
            <v>1</v>
          </cell>
          <cell r="AH69" t="str">
            <v>140511232</v>
          </cell>
          <cell r="AI69" t="str">
            <v>PLPPTFI00568</v>
          </cell>
          <cell r="AJ69" t="str">
            <v>108-00-01-857</v>
          </cell>
          <cell r="AK69" t="str">
            <v>RFi 229</v>
          </cell>
          <cell r="AO69">
            <v>42046</v>
          </cell>
          <cell r="AP69">
            <v>10</v>
          </cell>
          <cell r="AQ69">
            <v>42039</v>
          </cell>
          <cell r="AR69" t="str">
            <v>-------</v>
          </cell>
          <cell r="AT69" t="str">
            <v>subf</v>
          </cell>
          <cell r="AU69">
            <v>10</v>
          </cell>
          <cell r="AV69">
            <v>42047</v>
          </cell>
          <cell r="AW69">
            <v>42046</v>
          </cell>
          <cell r="AX69">
            <v>2.5000000000000001E-2</v>
          </cell>
          <cell r="AY69" t="str">
            <v/>
          </cell>
          <cell r="AZ69" t="str">
            <v/>
          </cell>
          <cell r="BA69" t="str">
            <v/>
          </cell>
          <cell r="BB69" t="str">
            <v>Bartosz Częścik</v>
          </cell>
          <cell r="BD69">
            <v>2.5</v>
          </cell>
          <cell r="BF69" t="str">
            <v/>
          </cell>
          <cell r="BG69" t="str">
            <v/>
          </cell>
          <cell r="BM69" t="b">
            <v>1</v>
          </cell>
          <cell r="BO69" t="str">
            <v>Pekao Financial Services Sp. z o.o.</v>
          </cell>
          <cell r="BP69">
            <v>1000</v>
          </cell>
          <cell r="BQ69">
            <v>500</v>
          </cell>
          <cell r="BR69">
            <v>2.5000000000000001E-2</v>
          </cell>
          <cell r="BS69" t="str">
            <v/>
          </cell>
          <cell r="BT69" t="str">
            <v/>
          </cell>
          <cell r="BV69" t="str">
            <v/>
          </cell>
          <cell r="CA69">
            <v>0.04</v>
          </cell>
          <cell r="CB69" t="str">
            <v/>
          </cell>
          <cell r="CC69" t="str">
            <v/>
          </cell>
          <cell r="CD69" t="str">
            <v/>
          </cell>
          <cell r="CE69">
            <v>190615</v>
          </cell>
          <cell r="CF69" t="str">
            <v>Pekao FG SFIO - Pekao Alternatywny – Globalnego Dochodu</v>
          </cell>
          <cell r="CG69" t="str">
            <v>PL 17 1240 1037 1111 0010 6164 3261</v>
          </cell>
          <cell r="CH69" t="str">
            <v>Podstawowy - Pekao FG SFIO - Pekao Alternatywny – Globalnego Dochodu</v>
          </cell>
          <cell r="CJ69">
            <v>190615</v>
          </cell>
          <cell r="CK69">
            <v>23626699</v>
          </cell>
          <cell r="CL69">
            <v>28828</v>
          </cell>
          <cell r="CM69" t="str">
            <v>PIO065</v>
          </cell>
          <cell r="CN69" t="str">
            <v>PIOPDVD</v>
          </cell>
          <cell r="CV69" t="str">
            <v/>
          </cell>
          <cell r="DD69">
            <v>38708</v>
          </cell>
          <cell r="DE69" t="str">
            <v>FUND61</v>
          </cell>
          <cell r="DF69">
            <v>58</v>
          </cell>
          <cell r="DG69" t="str">
            <v xml:space="preserve">Pekao Alternative – Global Income is a sub-fund of Pekao Global Funds Specialized Open-End Investment Fund. By investing in participation titles of Pekao Funds it enables exposure to diverse asset classes on different global markets. The sub-fund invests at least 70% of its net assets in the following sub-funds of Pekao Funds:  Pekao Funds Global Multi-Asset Target Income, Pekao Funds Real Asset Target Income, Pekao Funds Global Equity Target Income and Pekao Funds European Equity Target Income. The investment policy of the mentioned sub-funds involves investing in financial instruments generating regular income in the form of dividends, interest and option premiums. Each of them may constitute up to 50% of assets. 
Additionally, up to 30% of its assets are invested  in other sub-funds of Pekao Funds.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
</v>
          </cell>
          <cell r="DH69" t="str">
            <v>2594009OS3QLW9OG9M97</v>
          </cell>
          <cell r="DI69" t="str">
            <v>S7RSI4.00002.SF.616</v>
          </cell>
          <cell r="DK69">
            <v>39</v>
          </cell>
          <cell r="DL69" t="str">
            <v>Pekao Alternatywny – Globalnego Dochodu</v>
          </cell>
          <cell r="DM69" t="str">
            <v>X</v>
          </cell>
          <cell r="DO69" t="str">
            <v/>
          </cell>
          <cell r="DQ69" t="str">
            <v/>
          </cell>
          <cell r="DV69">
            <v>66</v>
          </cell>
          <cell r="DW69" t="str">
            <v>58</v>
          </cell>
          <cell r="DX69">
            <v>481</v>
          </cell>
          <cell r="DY69" t="str">
            <v/>
          </cell>
          <cell r="DZ69" t="str">
            <v/>
          </cell>
          <cell r="EB69" t="str">
            <v/>
          </cell>
          <cell r="EG69" t="str">
            <v>Pekao Alternatywny – Globalnego Dochodu - Pekao Funduszy Globalnych SFIO</v>
          </cell>
          <cell r="EI69" t="str">
            <v>A</v>
          </cell>
          <cell r="EJ69" t="str">
            <v>A</v>
          </cell>
          <cell r="EK69" t="e">
            <v>#NAME?</v>
          </cell>
          <cell r="EL69" t="e">
            <v>#NAME?</v>
          </cell>
          <cell r="EM69" t="str">
            <v>SFIO</v>
          </cell>
          <cell r="EN69" t="b">
            <v>0</v>
          </cell>
          <cell r="EO69" t="str">
            <v>--</v>
          </cell>
          <cell r="ES69">
            <v>1633</v>
          </cell>
          <cell r="ET69">
            <v>1633</v>
          </cell>
          <cell r="EU69">
            <v>2024</v>
          </cell>
        </row>
        <row r="70">
          <cell r="B70">
            <v>63</v>
          </cell>
          <cell r="C70" t="str">
            <v>Pekao Alternatywny – Absolutnej Stopy Zwrotu - Pekao Funduszy Globalnych SFIO</v>
          </cell>
          <cell r="D70" t="str">
            <v>49PAASZ</v>
          </cell>
          <cell r="E70" t="str">
            <v>Pekao Alternatywny – Absolutnej Stopy Zwrotu</v>
          </cell>
          <cell r="F70" t="str">
            <v>Pekao Funduszy Globalnych SFIO</v>
          </cell>
          <cell r="G70" t="str">
            <v>Bank Polska Kasa Opieki SA</v>
          </cell>
          <cell r="H70" t="str">
            <v>Marynarska 15 (NewCity)</v>
          </cell>
          <cell r="I70" t="str">
            <v>02 674 Warszawa</v>
          </cell>
          <cell r="J70" t="str">
            <v>108-00-01-857</v>
          </cell>
          <cell r="K70">
            <v>190616</v>
          </cell>
          <cell r="T70" t="str">
            <v>Pekao Alternative – Absolute Return</v>
          </cell>
          <cell r="U70" t="str">
            <v xml:space="preserve">Pekao Alternatywny – Absolutnej Stopy Zwrotu </v>
          </cell>
          <cell r="V70">
            <v>42170</v>
          </cell>
          <cell r="W70">
            <v>10</v>
          </cell>
          <cell r="Z70">
            <v>10</v>
          </cell>
          <cell r="AA70">
            <v>65</v>
          </cell>
          <cell r="AB70">
            <v>1</v>
          </cell>
          <cell r="AC70" t="str">
            <v xml:space="preserve">Pekao Alternatywny – Absolutnej Stopy Zwrotu </v>
          </cell>
          <cell r="AG70">
            <v>1</v>
          </cell>
          <cell r="AH70" t="str">
            <v>140511232</v>
          </cell>
          <cell r="AI70" t="str">
            <v>PLPPTFI00576</v>
          </cell>
          <cell r="AJ70" t="str">
            <v>108-00-01-857</v>
          </cell>
          <cell r="AK70" t="str">
            <v>RFi 229</v>
          </cell>
          <cell r="AO70">
            <v>42170</v>
          </cell>
          <cell r="AP70">
            <v>10</v>
          </cell>
          <cell r="AQ70">
            <v>42163</v>
          </cell>
          <cell r="AR70" t="str">
            <v>-------</v>
          </cell>
          <cell r="AT70" t="str">
            <v>subf</v>
          </cell>
          <cell r="AU70">
            <v>10</v>
          </cell>
          <cell r="AV70">
            <v>42171</v>
          </cell>
          <cell r="AW70">
            <v>42170</v>
          </cell>
          <cell r="AX70">
            <v>0.03</v>
          </cell>
          <cell r="AY70" t="str">
            <v/>
          </cell>
          <cell r="AZ70" t="str">
            <v/>
          </cell>
          <cell r="BA70" t="str">
            <v/>
          </cell>
          <cell r="BB70" t="str">
            <v>Bartosz Częścik</v>
          </cell>
          <cell r="BD70">
            <v>1.5</v>
          </cell>
          <cell r="BF70" t="str">
            <v/>
          </cell>
          <cell r="BG70" t="str">
            <v/>
          </cell>
          <cell r="BM70" t="b">
            <v>1</v>
          </cell>
          <cell r="BO70" t="str">
            <v>Pekao Financial Services Sp. z o.o.</v>
          </cell>
          <cell r="BP70">
            <v>1000</v>
          </cell>
          <cell r="BQ70">
            <v>500</v>
          </cell>
          <cell r="BR70">
            <v>1.4999999999999999E-2</v>
          </cell>
          <cell r="BS70" t="str">
            <v/>
          </cell>
          <cell r="BT70" t="str">
            <v/>
          </cell>
          <cell r="BV70" t="str">
            <v/>
          </cell>
          <cell r="CA70">
            <v>0.03</v>
          </cell>
          <cell r="CB70" t="str">
            <v/>
          </cell>
          <cell r="CC70" t="str">
            <v/>
          </cell>
          <cell r="CD70" t="str">
            <v/>
          </cell>
          <cell r="CE70">
            <v>190616</v>
          </cell>
          <cell r="CF70" t="str">
            <v>Pekao FG SFIO - Pekao Alternatywny – Absolutnej Stopy Zwrotu</v>
          </cell>
          <cell r="CG70" t="str">
            <v>PL 64 1240 1037 1111 0010 6327 5507</v>
          </cell>
          <cell r="CH70" t="str">
            <v>Podstawowy - Pekao FG SFIO - Pekao Alternatywny – Absolutnej Stopy Zwrotu</v>
          </cell>
          <cell r="CJ70">
            <v>190616</v>
          </cell>
          <cell r="CK70">
            <v>23720454</v>
          </cell>
          <cell r="CL70">
            <v>28828</v>
          </cell>
          <cell r="CM70" t="str">
            <v>PIO066</v>
          </cell>
          <cell r="CN70" t="str">
            <v>PIOPAAR</v>
          </cell>
          <cell r="CV70" t="str">
            <v/>
          </cell>
          <cell r="DD70">
            <v>38708</v>
          </cell>
          <cell r="DE70" t="str">
            <v>FUND62</v>
          </cell>
          <cell r="DF70">
            <v>59</v>
          </cell>
          <cell r="DG70" t="str">
            <v>Pekao Alternative – Absolute Return is a sub-fund of Pekao Global Funds Specialized Open-End Investment Fund. By investing its assets in participation titles of Pekao Funds it enables exposure to diverse and uncorrelated asset classes on different global markets so as to generate positive return regardless of the economic situation on individual financial markets.
The sub-fund invests the majority of its assets in the following sub-funds of Pekao Funds:  Pekao Funds Absolute Return Bond, Pekao Funds Absolute Return Multi-Strategy, Pekao Funds Absolute Return Currencies and Pekao Funds Absolute Return Multi-Strategy Growth. Each of them may constitute up to 50% of assets. The sub-fund’s assets may also be invested in other sub-funds of Pekao Funds pursuing absolute return strategy.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v>
          </cell>
          <cell r="DH70" t="str">
            <v>259400KZ8RRBL35CUQ85</v>
          </cell>
          <cell r="DI70" t="str">
            <v>S7RSI4.00002.SF.616</v>
          </cell>
          <cell r="DK70">
            <v>40</v>
          </cell>
          <cell r="DL70" t="str">
            <v>Pekao Alternatywny – Absolutnej Stopy Zwrotu</v>
          </cell>
          <cell r="DM70" t="str">
            <v>X</v>
          </cell>
          <cell r="DO70" t="str">
            <v/>
          </cell>
          <cell r="DQ70" t="str">
            <v/>
          </cell>
          <cell r="DV70">
            <v>67</v>
          </cell>
          <cell r="DW70" t="str">
            <v>59</v>
          </cell>
          <cell r="DX70">
            <v>491</v>
          </cell>
          <cell r="DY70" t="str">
            <v/>
          </cell>
          <cell r="DZ70" t="str">
            <v/>
          </cell>
          <cell r="EB70" t="str">
            <v/>
          </cell>
          <cell r="EG70" t="str">
            <v>Pekao Alternatywny – Absolutnej Stopy Zwrotu - Pekao Funduszy Globalnych SFIO</v>
          </cell>
          <cell r="EI70" t="str">
            <v>A</v>
          </cell>
          <cell r="EJ70" t="str">
            <v>A</v>
          </cell>
          <cell r="EK70" t="e">
            <v>#NAME?</v>
          </cell>
          <cell r="EL70" t="e">
            <v>#NAME?</v>
          </cell>
          <cell r="EM70" t="str">
            <v>SFIO</v>
          </cell>
          <cell r="EN70" t="b">
            <v>0</v>
          </cell>
          <cell r="EO70" t="str">
            <v>--</v>
          </cell>
          <cell r="ES70">
            <v>1710</v>
          </cell>
          <cell r="ET70">
            <v>1710</v>
          </cell>
          <cell r="EU70">
            <v>2026</v>
          </cell>
        </row>
        <row r="71">
          <cell r="B71">
            <v>64</v>
          </cell>
          <cell r="C71" t="str">
            <v>Pekao Strategii Globalnej - konserwatywny - Pekao Strategie Funduszowe SFIO</v>
          </cell>
          <cell r="D71" t="str">
            <v>55PSGK</v>
          </cell>
          <cell r="E71" t="str">
            <v>Pekao Strategii Globalnej - konserwatywny</v>
          </cell>
          <cell r="F71" t="str">
            <v>Pekao Strategie Funduszowe SFIO</v>
          </cell>
          <cell r="G71" t="str">
            <v>Bank Polska Kasa Opieki SA</v>
          </cell>
          <cell r="H71" t="str">
            <v>Marynarska 15 (NewCity)</v>
          </cell>
          <cell r="I71" t="str">
            <v>02 674 Warszawa</v>
          </cell>
          <cell r="J71" t="str">
            <v>108-00-06-286</v>
          </cell>
          <cell r="K71">
            <v>192663</v>
          </cell>
          <cell r="T71" t="str">
            <v>Pekao Global Strategy – conservative</v>
          </cell>
          <cell r="U71" t="str">
            <v>Pekao Strategii Globalnej - konserwatywny</v>
          </cell>
          <cell r="V71">
            <v>42263</v>
          </cell>
          <cell r="W71">
            <v>10</v>
          </cell>
          <cell r="Z71">
            <v>10</v>
          </cell>
          <cell r="AA71">
            <v>66</v>
          </cell>
          <cell r="AB71">
            <v>1</v>
          </cell>
          <cell r="AC71" t="str">
            <v>Pekao Strategii Globalnej - konserwatywny</v>
          </cell>
          <cell r="AG71">
            <v>1</v>
          </cell>
          <cell r="AH71" t="str">
            <v>141605490</v>
          </cell>
          <cell r="AI71" t="str">
            <v>PLPPTFI00584</v>
          </cell>
          <cell r="AJ71" t="str">
            <v>108-00-06-286</v>
          </cell>
          <cell r="AK71" t="str">
            <v>RFi 412</v>
          </cell>
          <cell r="AO71">
            <v>42263</v>
          </cell>
          <cell r="AP71">
            <v>10</v>
          </cell>
          <cell r="AQ71">
            <v>42257</v>
          </cell>
          <cell r="AR71" t="str">
            <v>-------</v>
          </cell>
          <cell r="AT71" t="str">
            <v>subf</v>
          </cell>
          <cell r="AU71">
            <v>10</v>
          </cell>
          <cell r="AV71">
            <v>42264</v>
          </cell>
          <cell r="AW71">
            <v>42263</v>
          </cell>
          <cell r="AX71">
            <v>2.5000000000000001E-2</v>
          </cell>
          <cell r="AY71" t="str">
            <v/>
          </cell>
          <cell r="AZ71" t="str">
            <v/>
          </cell>
          <cell r="BA71">
            <v>0.03</v>
          </cell>
          <cell r="BB71" t="str">
            <v>-------</v>
          </cell>
          <cell r="BD71">
            <v>2</v>
          </cell>
          <cell r="BF71" t="str">
            <v/>
          </cell>
          <cell r="BG71" t="str">
            <v/>
          </cell>
          <cell r="BM71" t="b">
            <v>1</v>
          </cell>
          <cell r="BO71" t="str">
            <v>Pekao Financial Services Sp. z o.o.</v>
          </cell>
          <cell r="BP71">
            <v>1000</v>
          </cell>
          <cell r="BQ71">
            <v>500</v>
          </cell>
          <cell r="BR71">
            <v>0.02</v>
          </cell>
          <cell r="BS71" t="str">
            <v/>
          </cell>
          <cell r="BT71" t="str">
            <v/>
          </cell>
          <cell r="BV71" t="str">
            <v/>
          </cell>
          <cell r="CA71">
            <v>0.03</v>
          </cell>
          <cell r="CB71" t="str">
            <v/>
          </cell>
          <cell r="CC71" t="str">
            <v/>
          </cell>
          <cell r="CD71" t="str">
            <v/>
          </cell>
          <cell r="CE71">
            <v>192663</v>
          </cell>
          <cell r="CF71" t="str">
            <v>Pekao SF SFIO - Pekao Strategii Globalnej - konserwatywny</v>
          </cell>
          <cell r="CG71" t="str">
            <v>PL 82 1240 1037 1111 0010 6459 0988</v>
          </cell>
          <cell r="CH71" t="str">
            <v>Podstawowy - Pekao SF SFIO - Pekao Strategii Globalnej - konserwatywny</v>
          </cell>
          <cell r="CJ71">
            <v>192663</v>
          </cell>
          <cell r="CK71">
            <v>23807672</v>
          </cell>
          <cell r="CL71">
            <v>20255</v>
          </cell>
          <cell r="CM71" t="str">
            <v>PIO067</v>
          </cell>
          <cell r="CN71" t="str">
            <v>PIOSKON</v>
          </cell>
          <cell r="CV71" t="str">
            <v/>
          </cell>
          <cell r="DD71">
            <v>39506</v>
          </cell>
          <cell r="DE71" t="str">
            <v>FUND63</v>
          </cell>
          <cell r="DF71">
            <v>60</v>
          </cell>
          <cell r="DG71" t="str">
            <v xml:space="preserve">Pekao Global Strategy – conservative is a mixed sub-fund separated within Pekao Fund Strategies Specialized Open-End Investment Fund. It may invest up to 100% of its assets in participation titles of foreign (non-Polish) funds, which may invest both in global equity instruments and foreign debt securities (e.g. treasury and corporate bonds).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Its benchmark is the following: 50% MSCI World – NR Index + 35% BofA ML EMU Direct Government Index + 15% BofA ML EMU Corporate Index + 5% BofA ML Euro High Yield Constrained Index + 15% BofA ML U.S. Corporate &amp; Government Master Index. </v>
          </cell>
          <cell r="DH71" t="str">
            <v>259400VELTUODN99SO23</v>
          </cell>
          <cell r="DI71" t="str">
            <v>S7RSI4.00003.SF.616</v>
          </cell>
          <cell r="DK71">
            <v>41</v>
          </cell>
          <cell r="DL71" t="str">
            <v>Pekao Strategii Globalnej - konserwatywny</v>
          </cell>
          <cell r="DM71" t="str">
            <v>X</v>
          </cell>
          <cell r="DO71" t="str">
            <v/>
          </cell>
          <cell r="DQ71" t="str">
            <v/>
          </cell>
          <cell r="DV71">
            <v>68</v>
          </cell>
          <cell r="DW71" t="str">
            <v>60</v>
          </cell>
          <cell r="DX71">
            <v>501</v>
          </cell>
          <cell r="DY71" t="str">
            <v/>
          </cell>
          <cell r="DZ71" t="str">
            <v/>
          </cell>
          <cell r="EB71" t="str">
            <v/>
          </cell>
          <cell r="EG71" t="str">
            <v>Pekao Strategii Globalnej - konserwatywny - Pekao Strategie Funduszowe SFIO</v>
          </cell>
          <cell r="EI71" t="str">
            <v>A</v>
          </cell>
          <cell r="EJ71" t="str">
            <v>A</v>
          </cell>
          <cell r="EK71" t="e">
            <v>#NAME?</v>
          </cell>
          <cell r="EL71" t="e">
            <v>#NAME?</v>
          </cell>
          <cell r="EM71" t="str">
            <v>SFIO</v>
          </cell>
          <cell r="EN71" t="b">
            <v>0</v>
          </cell>
          <cell r="EO71" t="str">
            <v>--</v>
          </cell>
          <cell r="ES71">
            <v>1767</v>
          </cell>
          <cell r="ET71">
            <v>1767</v>
          </cell>
          <cell r="EU71">
            <v>2027</v>
          </cell>
        </row>
        <row r="72">
          <cell r="B72">
            <v>65</v>
          </cell>
          <cell r="C72" t="str">
            <v>Pekao Dochodu USD - Pekao Funduszy Globalnych SFIO</v>
          </cell>
          <cell r="D72" t="str">
            <v>39PDUS</v>
          </cell>
          <cell r="E72" t="str">
            <v>Pekao Dochodu USD</v>
          </cell>
          <cell r="F72" t="str">
            <v>Pekao Funduszy Globalnych SFIO</v>
          </cell>
          <cell r="G72" t="str">
            <v>Bank Polska Kasa Opieki SA</v>
          </cell>
          <cell r="H72" t="str">
            <v>Marynarska 15 (NewCity)</v>
          </cell>
          <cell r="I72" t="str">
            <v>02 674 Warszawa</v>
          </cell>
          <cell r="J72" t="str">
            <v>108-00-01-857</v>
          </cell>
          <cell r="K72">
            <v>190617</v>
          </cell>
          <cell r="T72" t="str">
            <v>Pekao Income USD</v>
          </cell>
          <cell r="U72" t="str">
            <v>Pekao Dochodu USD</v>
          </cell>
          <cell r="V72">
            <v>42501</v>
          </cell>
          <cell r="W72">
            <v>10</v>
          </cell>
          <cell r="Z72">
            <v>10</v>
          </cell>
          <cell r="AA72">
            <v>67</v>
          </cell>
          <cell r="AB72">
            <v>1</v>
          </cell>
          <cell r="AC72" t="str">
            <v>Pekao Dochodu USD</v>
          </cell>
          <cell r="AG72">
            <v>1</v>
          </cell>
          <cell r="AH72" t="str">
            <v>140511232</v>
          </cell>
          <cell r="AI72" t="str">
            <v>PLPPTFI00592</v>
          </cell>
          <cell r="AJ72" t="str">
            <v>108-00-01-857</v>
          </cell>
          <cell r="AK72" t="str">
            <v>RFi 229</v>
          </cell>
          <cell r="AM72">
            <v>2.57</v>
          </cell>
          <cell r="AN72">
            <v>42510</v>
          </cell>
          <cell r="AO72">
            <v>42501</v>
          </cell>
          <cell r="AP72">
            <v>10</v>
          </cell>
          <cell r="AQ72">
            <v>42495</v>
          </cell>
          <cell r="AR72" t="str">
            <v>-------</v>
          </cell>
          <cell r="AT72" t="str">
            <v>subf</v>
          </cell>
          <cell r="AU72">
            <v>10</v>
          </cell>
          <cell r="AV72">
            <v>42502</v>
          </cell>
          <cell r="AW72">
            <v>42501</v>
          </cell>
          <cell r="AX72">
            <v>5.5E-2</v>
          </cell>
          <cell r="AY72" t="str">
            <v/>
          </cell>
          <cell r="AZ72" t="str">
            <v/>
          </cell>
          <cell r="BA72" t="str">
            <v/>
          </cell>
          <cell r="BB72" t="str">
            <v>Bartosz Częścik &amp; Piotr Kałuda</v>
          </cell>
          <cell r="BD72">
            <v>1.6</v>
          </cell>
          <cell r="BF72" t="str">
            <v/>
          </cell>
          <cell r="BG72" t="str">
            <v/>
          </cell>
          <cell r="BM72" t="b">
            <v>1</v>
          </cell>
          <cell r="BO72" t="str">
            <v>Pekao Financial Services Sp. z o.o.</v>
          </cell>
          <cell r="BP72">
            <v>1000</v>
          </cell>
          <cell r="BQ72">
            <v>500</v>
          </cell>
          <cell r="BR72">
            <v>2.5000000000000001E-2</v>
          </cell>
          <cell r="BS72" t="str">
            <v/>
          </cell>
          <cell r="BT72" t="str">
            <v/>
          </cell>
          <cell r="BV72" t="str">
            <v/>
          </cell>
          <cell r="CA72">
            <v>1.4999999999999999E-2</v>
          </cell>
          <cell r="CB72" t="str">
            <v/>
          </cell>
          <cell r="CC72" t="str">
            <v/>
          </cell>
          <cell r="CD72" t="str">
            <v/>
          </cell>
          <cell r="CE72">
            <v>190617</v>
          </cell>
          <cell r="CF72" t="str">
            <v>Pekao FG SFIO - Pekao Dochodu USD</v>
          </cell>
          <cell r="CG72" t="str">
            <v>PL 34 1240 1037 1111 0010 6676 2130</v>
          </cell>
          <cell r="CH72" t="str">
            <v>Podstawowy - Pekao FG SFIO - Pekao Dochodu USD</v>
          </cell>
          <cell r="CJ72">
            <v>190617</v>
          </cell>
          <cell r="CK72">
            <v>23948098</v>
          </cell>
          <cell r="CL72">
            <v>28828</v>
          </cell>
          <cell r="CM72" t="str">
            <v>PIO068</v>
          </cell>
          <cell r="CN72" t="str">
            <v>PIODOCU</v>
          </cell>
          <cell r="CO72" t="str">
            <v>PIODOAU</v>
          </cell>
          <cell r="CV72" t="str">
            <v/>
          </cell>
          <cell r="DD72">
            <v>38708</v>
          </cell>
          <cell r="DE72" t="str">
            <v>FUND64</v>
          </cell>
          <cell r="DF72">
            <v>61</v>
          </cell>
          <cell r="DG72" t="str">
            <v xml:space="preserve">Pekao Income USD is a multi-asset income sub-fund. The sub-fund’s assets may be invested in participation titles issued by the following sub-funds of Pekao Funds: Pekao Funds – U.S. Dollar Short-Term, Pekao Funds – U.S. Dollar Aggregate Bond, Pekao Funds – Strategic Income, Pekao Funds – Global Multi-Asset Target Income, Pekao Funds – Real Assets Target Income and Pekao Funds – Global Equity Target Income. Each of them may constitute up to 50% of the sub-fund’s assets. Total share of investments in participation titles of other Pekao foreign funds than mentioned above (e.g. Pekao Funds, Pekao S.F. and Pekao Funds Austria) may not exceed 50% of the sub-fund’s assets. 
To ensure adequate liquidity, the sub-fund may invest e.g. in government bonds, money market instruments and bank deposits.
The sub-fund invests the considerable part of assets in financial instruments denominated in foreign currencies. Foreign exchange risk of USD against PLN will not be secured. 
The sub-fund is recommended to investors who intend to invest their money in medium and long term. 
</v>
          </cell>
          <cell r="DH72" t="str">
            <v>259400UZUSFI4E4KVW14</v>
          </cell>
          <cell r="DI72" t="str">
            <v>S7RSI4.00002.SF.616</v>
          </cell>
          <cell r="DK72">
            <v>42</v>
          </cell>
          <cell r="DL72" t="str">
            <v>Pekao Dochodu USD</v>
          </cell>
          <cell r="DM72" t="str">
            <v>X</v>
          </cell>
          <cell r="DO72" t="str">
            <v/>
          </cell>
          <cell r="DQ72" t="str">
            <v/>
          </cell>
          <cell r="DV72">
            <v>69</v>
          </cell>
          <cell r="DW72" t="str">
            <v>61</v>
          </cell>
          <cell r="DX72">
            <v>511</v>
          </cell>
          <cell r="DY72" t="str">
            <v/>
          </cell>
          <cell r="DZ72" t="str">
            <v/>
          </cell>
          <cell r="EB72" t="str">
            <v/>
          </cell>
          <cell r="EG72" t="str">
            <v>Pekao Dochodu USD - Pekao Funduszy Globalnych SFIO</v>
          </cell>
          <cell r="EI72" t="str">
            <v>A</v>
          </cell>
          <cell r="EJ72" t="str">
            <v>A</v>
          </cell>
          <cell r="EK72" t="e">
            <v>#NAME?</v>
          </cell>
          <cell r="EL72" t="e">
            <v>#NAME?</v>
          </cell>
          <cell r="EM72" t="str">
            <v>SFIO</v>
          </cell>
          <cell r="EN72" t="b">
            <v>0</v>
          </cell>
          <cell r="EO72" t="str">
            <v>--</v>
          </cell>
          <cell r="ES72">
            <v>1969</v>
          </cell>
          <cell r="ET72">
            <v>1969</v>
          </cell>
          <cell r="EU72">
            <v>2029</v>
          </cell>
        </row>
        <row r="73">
          <cell r="B73">
            <v>66</v>
          </cell>
          <cell r="C73" t="str">
            <v>Pekao Strategii Globalnej - dynamiczny - Pekao Strategie Funduszowe SFIO</v>
          </cell>
          <cell r="D73" t="str">
            <v>56PSGD</v>
          </cell>
          <cell r="E73" t="str">
            <v>Pekao Strategii Globalnej - dynamiczny</v>
          </cell>
          <cell r="F73" t="str">
            <v>Pekao Strategie Funduszowe SFIO</v>
          </cell>
          <cell r="G73" t="str">
            <v>Bank Polska Kasa Opieki SA</v>
          </cell>
          <cell r="H73" t="str">
            <v>Marynarska 15 (NewCity)</v>
          </cell>
          <cell r="I73" t="str">
            <v>02 674 Warszawa</v>
          </cell>
          <cell r="J73" t="str">
            <v>108-00-06-286</v>
          </cell>
          <cell r="K73">
            <v>190181</v>
          </cell>
          <cell r="T73" t="str">
            <v>Pekao Global Strategy – dynamic</v>
          </cell>
          <cell r="U73" t="str">
            <v>Pekao Strategii Globalnej - dynamiczny</v>
          </cell>
          <cell r="V73">
            <v>42774</v>
          </cell>
          <cell r="W73">
            <v>10</v>
          </cell>
          <cell r="Z73">
            <v>10</v>
          </cell>
          <cell r="AA73">
            <v>68</v>
          </cell>
          <cell r="AB73">
            <v>1</v>
          </cell>
          <cell r="AC73" t="str">
            <v>Pekao Strategii Globalnej - dynamiczny</v>
          </cell>
          <cell r="AG73">
            <v>1</v>
          </cell>
          <cell r="AH73" t="str">
            <v>141605490</v>
          </cell>
          <cell r="AI73" t="str">
            <v>PLPPTFI00600</v>
          </cell>
          <cell r="AJ73" t="str">
            <v>108-00-06-286</v>
          </cell>
          <cell r="AK73" t="str">
            <v>RFi 412</v>
          </cell>
          <cell r="AO73">
            <v>42774</v>
          </cell>
          <cell r="AP73">
            <v>10</v>
          </cell>
          <cell r="AQ73">
            <v>42767</v>
          </cell>
          <cell r="AR73" t="str">
            <v>-------</v>
          </cell>
          <cell r="AT73" t="str">
            <v>subf</v>
          </cell>
          <cell r="AU73">
            <v>10</v>
          </cell>
          <cell r="AV73">
            <v>42775</v>
          </cell>
          <cell r="AW73">
            <v>42263</v>
          </cell>
          <cell r="AX73" t="str">
            <v/>
          </cell>
          <cell r="AY73" t="str">
            <v/>
          </cell>
          <cell r="AZ73" t="str">
            <v/>
          </cell>
          <cell r="BA73" t="str">
            <v/>
          </cell>
          <cell r="BB73" t="str">
            <v>-------</v>
          </cell>
          <cell r="BD73">
            <v>2.5</v>
          </cell>
          <cell r="BF73" t="str">
            <v/>
          </cell>
          <cell r="BG73" t="str">
            <v/>
          </cell>
          <cell r="BM73" t="b">
            <v>1</v>
          </cell>
          <cell r="BO73" t="str">
            <v>Pekao Financial Services Sp. z o.o.</v>
          </cell>
          <cell r="BP73">
            <v>1000</v>
          </cell>
          <cell r="BQ73">
            <v>500</v>
          </cell>
          <cell r="BR73">
            <v>0.03</v>
          </cell>
          <cell r="BS73" t="str">
            <v/>
          </cell>
          <cell r="BT73" t="str">
            <v/>
          </cell>
          <cell r="BV73" t="str">
            <v/>
          </cell>
          <cell r="CA73">
            <v>4.4999999999999998E-2</v>
          </cell>
          <cell r="CB73" t="str">
            <v/>
          </cell>
          <cell r="CC73" t="str">
            <v/>
          </cell>
          <cell r="CD73" t="str">
            <v/>
          </cell>
          <cell r="CE73">
            <v>190181</v>
          </cell>
          <cell r="CF73" t="str">
            <v>Pekao SF SFIO - Pekao Strategii Globalnej - dynamiczny</v>
          </cell>
          <cell r="CG73" t="str">
            <v>PL 47 1240 1037 1111 0010 7206 5856</v>
          </cell>
          <cell r="CH73" t="str">
            <v>Podstawowy - Pekao SF SFIO - Pekao Strategii Globalnej - dynamiczny</v>
          </cell>
          <cell r="CJ73">
            <v>190181</v>
          </cell>
          <cell r="CK73">
            <v>24292761</v>
          </cell>
          <cell r="CL73">
            <v>20255</v>
          </cell>
          <cell r="CM73" t="str">
            <v>PIO069</v>
          </cell>
          <cell r="CN73" t="str">
            <v>PIOSGDY</v>
          </cell>
          <cell r="CV73" t="str">
            <v/>
          </cell>
          <cell r="DD73">
            <v>39506</v>
          </cell>
          <cell r="DE73" t="str">
            <v>FUND65</v>
          </cell>
          <cell r="DF73">
            <v>62</v>
          </cell>
          <cell r="DG73" t="str">
            <v xml:space="preserve">Pekao Global Strategy – dynamic is an equity sub-fund separated within Pekao Fund Strategies Specialized Open-End Investment Fund. It may invest up to 100% of its assets in participation titles of foreign (non-Polish) funds, which may invest in global equity instruments. 
In order to ensure adequate liquidity, the sub-fund’s assets may be invested in government bonds, money market instruments and bank deposits. The sub-fund invests considerable amount of assets in financial instruments denominated in foreign currencies. In order to limit currency risk, the sub-fund enters into transactions in derivative instruments.
</v>
          </cell>
          <cell r="DH73" t="str">
            <v>259400IGX39FRF65MR82</v>
          </cell>
          <cell r="DI73" t="str">
            <v>S7RSI4.00003.SF.616</v>
          </cell>
          <cell r="DK73">
            <v>43</v>
          </cell>
          <cell r="DL73" t="str">
            <v>Pekao Strategii Globalnej - dynamiczny</v>
          </cell>
          <cell r="DM73" t="str">
            <v>X</v>
          </cell>
          <cell r="DO73" t="str">
            <v/>
          </cell>
          <cell r="DQ73" t="str">
            <v/>
          </cell>
          <cell r="DV73">
            <v>73</v>
          </cell>
          <cell r="DW73" t="str">
            <v>62</v>
          </cell>
          <cell r="DX73">
            <v>521</v>
          </cell>
          <cell r="DY73" t="str">
            <v/>
          </cell>
          <cell r="DZ73" t="str">
            <v/>
          </cell>
          <cell r="EB73" t="str">
            <v/>
          </cell>
          <cell r="EG73" t="str">
            <v>Pekao Strategii Globalnej - dynamiczny - Pekao Strategie Funduszowe SFIO</v>
          </cell>
          <cell r="EI73" t="str">
            <v>A</v>
          </cell>
          <cell r="EJ73" t="str">
            <v>A</v>
          </cell>
          <cell r="EK73" t="e">
            <v>#NAME?</v>
          </cell>
          <cell r="EL73" t="e">
            <v>#NAME?</v>
          </cell>
          <cell r="EM73" t="str">
            <v>SFIO</v>
          </cell>
          <cell r="EN73" t="b">
            <v>0</v>
          </cell>
          <cell r="EO73" t="str">
            <v>--</v>
          </cell>
          <cell r="ES73">
            <v>2121</v>
          </cell>
          <cell r="ET73">
            <v>2121</v>
          </cell>
          <cell r="EU73">
            <v>2030</v>
          </cell>
        </row>
        <row r="74">
          <cell r="B74">
            <v>67</v>
          </cell>
          <cell r="C74" t="str">
            <v>Pekao Dłużny Aktywny - Pekao Funduszy Globalnych SFIO</v>
          </cell>
          <cell r="D74" t="str">
            <v>91PADAR</v>
          </cell>
          <cell r="E74" t="str">
            <v>Pekao Dłużny Aktywny</v>
          </cell>
          <cell r="F74" t="str">
            <v>Pekao Funduszy Globalnych SFIO</v>
          </cell>
          <cell r="G74" t="str">
            <v>Bank Polska Kasa Opieki SA</v>
          </cell>
          <cell r="H74" t="str">
            <v>Marynarska 15 (NewCity)</v>
          </cell>
          <cell r="I74" t="str">
            <v>02 674 Warszawa</v>
          </cell>
          <cell r="J74" t="str">
            <v>108-00-01-857</v>
          </cell>
          <cell r="K74">
            <v>190618</v>
          </cell>
          <cell r="T74" t="str">
            <v>Pekao Active Debt</v>
          </cell>
          <cell r="U74" t="str">
            <v>Pekao Dłuzny Aktywny</v>
          </cell>
          <cell r="V74">
            <v>43166</v>
          </cell>
          <cell r="W74">
            <v>10</v>
          </cell>
          <cell r="Z74">
            <v>10</v>
          </cell>
          <cell r="AA74">
            <v>69</v>
          </cell>
          <cell r="AB74">
            <v>1</v>
          </cell>
          <cell r="AC74" t="str">
            <v>Pekao Dłużny Aktywny</v>
          </cell>
          <cell r="AG74">
            <v>1</v>
          </cell>
          <cell r="AH74" t="str">
            <v>140511232</v>
          </cell>
          <cell r="AI74" t="str">
            <v>PLPPTFI00618</v>
          </cell>
          <cell r="AJ74" t="str">
            <v>108-00-01-857</v>
          </cell>
          <cell r="AK74" t="str">
            <v>RFi 229</v>
          </cell>
          <cell r="AO74">
            <v>43166</v>
          </cell>
          <cell r="AP74">
            <v>10</v>
          </cell>
          <cell r="AQ74">
            <v>43152</v>
          </cell>
          <cell r="AR74" t="str">
            <v>-------</v>
          </cell>
          <cell r="AT74" t="str">
            <v>subf</v>
          </cell>
          <cell r="AU74">
            <v>10</v>
          </cell>
          <cell r="AV74">
            <v>43167</v>
          </cell>
          <cell r="AW74">
            <v>43166</v>
          </cell>
          <cell r="AX74" t="str">
            <v/>
          </cell>
          <cell r="AY74" t="str">
            <v/>
          </cell>
          <cell r="AZ74" t="str">
            <v/>
          </cell>
          <cell r="BA74" t="str">
            <v/>
          </cell>
          <cell r="BB74" t="str">
            <v>Dariusz Kedziora, Radosław Cholewiński, Łukasz Tokarski</v>
          </cell>
          <cell r="BD74">
            <v>0.2</v>
          </cell>
          <cell r="BF74" t="str">
            <v/>
          </cell>
          <cell r="BG74" t="str">
            <v/>
          </cell>
          <cell r="BM74" t="b">
            <v>1</v>
          </cell>
          <cell r="BO74" t="str">
            <v>Pekao Financial Services Sp. z o.o.</v>
          </cell>
          <cell r="BP74">
            <v>1000</v>
          </cell>
          <cell r="BQ74">
            <v>500</v>
          </cell>
          <cell r="BR74">
            <v>2.5000000000000001E-2</v>
          </cell>
          <cell r="BS74" t="str">
            <v/>
          </cell>
          <cell r="BT74" t="str">
            <v/>
          </cell>
          <cell r="BV74" t="str">
            <v/>
          </cell>
          <cell r="CA74">
            <v>0.03</v>
          </cell>
          <cell r="CB74" t="str">
            <v/>
          </cell>
          <cell r="CC74" t="str">
            <v/>
          </cell>
          <cell r="CD74" t="str">
            <v/>
          </cell>
          <cell r="CE74">
            <v>190618</v>
          </cell>
          <cell r="CF74" t="str">
            <v>Pekao FG SFIO - Pekao Dłużny Aktywny</v>
          </cell>
          <cell r="CG74" t="str">
            <v>PL 66 1240 1037 1111 0010 7830 9695</v>
          </cell>
          <cell r="CH74" t="str">
            <v>Podstawowy - Pekao FG SFIO - Pekao Dłużny Aktywny</v>
          </cell>
          <cell r="CJ74">
            <v>190618</v>
          </cell>
          <cell r="CK74">
            <v>24716899</v>
          </cell>
          <cell r="CL74">
            <v>28828</v>
          </cell>
          <cell r="CM74" t="str">
            <v>PIO070</v>
          </cell>
          <cell r="CN74" t="str">
            <v>PADARSZ</v>
          </cell>
          <cell r="CV74" t="str">
            <v/>
          </cell>
          <cell r="DD74">
            <v>38708</v>
          </cell>
          <cell r="DE74" t="str">
            <v>FUND66</v>
          </cell>
          <cell r="DF74">
            <v>63</v>
          </cell>
          <cell r="DG74" t="str">
            <v>Pekao Alternative Dynamic Absolute Return (sub-fund of Pioneer Global Funds Specialized Open-End Investment Fund)
The sub-fund will invest its assets mainly in participation titles of third-party funds (both debt and equity funds). In order to provide required asset protection level, it will apply the investment method known as Constant Portfolio Proportion Insurance (CPPI) by protecting the minimum value of the NAV per unit at the level of 90% over the period from the first valuation date to the current valuation date. 
So as to ensure adequate liquidity of the sub-fund’s assets and current income, the part of the sub-fund’s assets may be invested in debt financial instruments and bank deposits</v>
          </cell>
          <cell r="DH74" t="str">
            <v>259400HX4F88MWHW4H85</v>
          </cell>
          <cell r="DI74" t="str">
            <v>S7RSI4.00002.SF.616</v>
          </cell>
          <cell r="DK74">
            <v>44</v>
          </cell>
          <cell r="DL74" t="str">
            <v>Pekao Dłużny Aktywny</v>
          </cell>
          <cell r="DM74" t="str">
            <v>X</v>
          </cell>
          <cell r="DO74" t="str">
            <v/>
          </cell>
          <cell r="DQ74" t="str">
            <v/>
          </cell>
          <cell r="DV74">
            <v>74</v>
          </cell>
          <cell r="DW74" t="str">
            <v>63</v>
          </cell>
          <cell r="DX74">
            <v>531</v>
          </cell>
          <cell r="DY74" t="str">
            <v/>
          </cell>
          <cell r="DZ74" t="str">
            <v/>
          </cell>
          <cell r="EB74" t="str">
            <v/>
          </cell>
          <cell r="EG74" t="str">
            <v>Pekao Dłużny Aktywny - Pekao Funduszy Globalnych SFIO</v>
          </cell>
          <cell r="EI74" t="str">
            <v>A</v>
          </cell>
          <cell r="EJ74" t="str">
            <v>A</v>
          </cell>
          <cell r="EK74" t="e">
            <v>#NAME?</v>
          </cell>
          <cell r="EL74" t="e">
            <v>#NAME?</v>
          </cell>
          <cell r="EM74" t="str">
            <v>SFIO</v>
          </cell>
          <cell r="EN74" t="b">
            <v>0</v>
          </cell>
          <cell r="EO74" t="str">
            <v>--</v>
          </cell>
          <cell r="ES74">
            <v>2286</v>
          </cell>
          <cell r="ET74">
            <v>2286</v>
          </cell>
          <cell r="EU74">
            <v>2031</v>
          </cell>
        </row>
        <row r="75">
          <cell r="B75">
            <v>68</v>
          </cell>
          <cell r="C75" t="str">
            <v>Pekao Samorząd Plus FIZ [ZLIKWIDOWANY]</v>
          </cell>
          <cell r="D75" t="str">
            <v>83FIZSP</v>
          </cell>
          <cell r="G75" t="str">
            <v>Bank Polska Kasa Opieki SA</v>
          </cell>
          <cell r="H75" t="str">
            <v>Marynarska 15 (NewCity)</v>
          </cell>
          <cell r="I75" t="str">
            <v>02 674 Warszawa</v>
          </cell>
          <cell r="J75" t="str">
            <v>108-00-22-380</v>
          </cell>
          <cell r="K75">
            <v>190038</v>
          </cell>
          <cell r="T75" t="str">
            <v>Pekao Municipal Plus Closed-End Fund</v>
          </cell>
          <cell r="U75" t="str">
            <v>Pekao Samorzad PLUS</v>
          </cell>
          <cell r="V75" t="str">
            <v>-------</v>
          </cell>
          <cell r="W75">
            <v>1000</v>
          </cell>
          <cell r="Z75" t="str">
            <v>-------</v>
          </cell>
          <cell r="AA75">
            <v>70</v>
          </cell>
          <cell r="AB75">
            <v>1</v>
          </cell>
          <cell r="AC75" t="str">
            <v>Pekao Samorząd Plus FIZ</v>
          </cell>
          <cell r="AG75">
            <v>1</v>
          </cell>
          <cell r="AH75">
            <v>380519213</v>
          </cell>
          <cell r="AI75" t="str">
            <v>---</v>
          </cell>
          <cell r="AJ75" t="str">
            <v>108-00-22-380</v>
          </cell>
          <cell r="AK75" t="str">
            <v>RFI 1592</v>
          </cell>
          <cell r="AO75">
            <v>43266</v>
          </cell>
          <cell r="AP75">
            <v>1000.06</v>
          </cell>
          <cell r="AQ75">
            <v>43266</v>
          </cell>
          <cell r="AR75" t="str">
            <v>-------</v>
          </cell>
          <cell r="AT75">
            <v>43263</v>
          </cell>
          <cell r="AU75">
            <v>1000.06</v>
          </cell>
          <cell r="AV75">
            <v>43269</v>
          </cell>
          <cell r="AW75">
            <v>43263</v>
          </cell>
          <cell r="AX75" t="str">
            <v/>
          </cell>
          <cell r="AY75" t="str">
            <v/>
          </cell>
          <cell r="AZ75" t="str">
            <v/>
          </cell>
          <cell r="BA75" t="str">
            <v/>
          </cell>
          <cell r="BB75" t="str">
            <v>-------</v>
          </cell>
          <cell r="BD75">
            <v>0.32</v>
          </cell>
          <cell r="BF75" t="str">
            <v/>
          </cell>
          <cell r="BG75" t="str">
            <v/>
          </cell>
          <cell r="BJ75">
            <v>44006</v>
          </cell>
          <cell r="BK75" t="str">
            <v>Pekao TFI SA</v>
          </cell>
          <cell r="BL75">
            <v>44119</v>
          </cell>
          <cell r="BM75" t="b">
            <v>0</v>
          </cell>
          <cell r="BN75">
            <v>44222</v>
          </cell>
          <cell r="BO75" t="str">
            <v>Pekao TFI + PFS</v>
          </cell>
          <cell r="BP75">
            <v>1000</v>
          </cell>
          <cell r="BQ75">
            <v>500</v>
          </cell>
          <cell r="BR75">
            <v>2.5000000000000001E-2</v>
          </cell>
          <cell r="BS75" t="str">
            <v/>
          </cell>
          <cell r="BT75" t="str">
            <v/>
          </cell>
          <cell r="BV75" t="str">
            <v/>
          </cell>
          <cell r="CA75">
            <v>0.03</v>
          </cell>
          <cell r="CB75" t="str">
            <v/>
          </cell>
          <cell r="CC75" t="str">
            <v/>
          </cell>
          <cell r="CD75" t="str">
            <v/>
          </cell>
          <cell r="CE75">
            <v>190038</v>
          </cell>
          <cell r="CF75" t="str">
            <v>Pekao Samorząd Plus FIZ</v>
          </cell>
          <cell r="CG75" t="e">
            <v>#N/A</v>
          </cell>
          <cell r="CH75" t="e">
            <v>#N/A</v>
          </cell>
          <cell r="CJ75">
            <v>190038</v>
          </cell>
          <cell r="CK75" t="str">
            <v/>
          </cell>
          <cell r="CL75" t="str">
            <v/>
          </cell>
          <cell r="CM75" t="str">
            <v>PIO073</v>
          </cell>
          <cell r="CN75" t="str">
            <v>--------------</v>
          </cell>
          <cell r="CV75">
            <v>44222</v>
          </cell>
          <cell r="DD75" t="str">
            <v>-----</v>
          </cell>
          <cell r="DE75" t="str">
            <v>FUND67</v>
          </cell>
          <cell r="DF75">
            <v>-4</v>
          </cell>
          <cell r="DG75" t="str">
            <v>--------------</v>
          </cell>
          <cell r="DH75" t="str">
            <v>259400OG8ABSESXUA747</v>
          </cell>
          <cell r="DI75" t="str">
            <v>S7RSI4.00008.SF.616</v>
          </cell>
          <cell r="DK75" t="str">
            <v/>
          </cell>
          <cell r="DL75" t="str">
            <v/>
          </cell>
          <cell r="DM75" t="str">
            <v/>
          </cell>
          <cell r="DO75" t="str">
            <v/>
          </cell>
          <cell r="DQ75" t="str">
            <v/>
          </cell>
          <cell r="DV75" t="e">
            <v>#N/A</v>
          </cell>
          <cell r="DW75" t="str">
            <v/>
          </cell>
          <cell r="DX75" t="str">
            <v/>
          </cell>
          <cell r="DY75" t="str">
            <v/>
          </cell>
          <cell r="DZ75" t="str">
            <v/>
          </cell>
          <cell r="EB75" t="str">
            <v/>
          </cell>
          <cell r="EG75" t="str">
            <v>Pekao Samorząd Plus FIZ</v>
          </cell>
          <cell r="EI75" t="str">
            <v/>
          </cell>
          <cell r="EJ75" t="str">
            <v/>
          </cell>
          <cell r="EK75" t="str">
            <v/>
          </cell>
          <cell r="EL75" t="str">
            <v/>
          </cell>
          <cell r="EM75" t="str">
            <v>FIZ</v>
          </cell>
          <cell r="EN75" t="str">
            <v>--FIZ--</v>
          </cell>
          <cell r="EO75" t="str">
            <v>ABCDE</v>
          </cell>
          <cell r="ES75">
            <v>2309</v>
          </cell>
          <cell r="ET75">
            <v>2309</v>
          </cell>
          <cell r="EU75">
            <v>2032</v>
          </cell>
        </row>
        <row r="76">
          <cell r="B76">
            <v>69</v>
          </cell>
          <cell r="C76" t="str">
            <v>Pekao Megatrendy - Pekao FIO</v>
          </cell>
          <cell r="D76" t="str">
            <v>74PMT</v>
          </cell>
          <cell r="E76" t="str">
            <v>Pekao Megatrendy</v>
          </cell>
          <cell r="F76" t="str">
            <v>Pekao FIO</v>
          </cell>
          <cell r="G76" t="str">
            <v>Bank Polska Kasa Opieki SA</v>
          </cell>
          <cell r="H76" t="str">
            <v>Marynarska 15 (NewCity)</v>
          </cell>
          <cell r="I76" t="str">
            <v>02 674 Warszawa</v>
          </cell>
          <cell r="J76" t="str">
            <v>108-00-04-838</v>
          </cell>
          <cell r="K76">
            <v>190100</v>
          </cell>
          <cell r="T76" t="str">
            <v>Pekao Megatrends</v>
          </cell>
          <cell r="U76" t="str">
            <v>Pekao Megatrendy</v>
          </cell>
          <cell r="V76">
            <v>43620</v>
          </cell>
          <cell r="W76">
            <v>10</v>
          </cell>
          <cell r="Y76">
            <v>0.05</v>
          </cell>
          <cell r="Z76">
            <v>10</v>
          </cell>
          <cell r="AA76">
            <v>71</v>
          </cell>
          <cell r="AB76">
            <v>1</v>
          </cell>
          <cell r="AC76" t="str">
            <v>Pekao Megatrendy</v>
          </cell>
          <cell r="AD76" t="str">
            <v>P MT</v>
          </cell>
          <cell r="AG76">
            <v>3</v>
          </cell>
          <cell r="AH76" t="str">
            <v>141289209</v>
          </cell>
          <cell r="AI76" t="str">
            <v>PLPPTFI00626</v>
          </cell>
          <cell r="AJ76" t="str">
            <v>108-00-04-838</v>
          </cell>
          <cell r="AK76" t="str">
            <v>RFi 353</v>
          </cell>
          <cell r="AL76">
            <v>20242</v>
          </cell>
          <cell r="AO76">
            <v>43620</v>
          </cell>
          <cell r="AP76">
            <v>10</v>
          </cell>
          <cell r="AQ76">
            <v>43605</v>
          </cell>
          <cell r="AR76" t="str">
            <v>DFI/I/4032/10/5/12/U/12/24/AP</v>
          </cell>
          <cell r="AS76">
            <v>41057</v>
          </cell>
          <cell r="AT76" t="str">
            <v>subf</v>
          </cell>
          <cell r="AU76">
            <v>10</v>
          </cell>
          <cell r="AV76">
            <v>43621</v>
          </cell>
          <cell r="AW76">
            <v>43620</v>
          </cell>
          <cell r="AX76" t="str">
            <v/>
          </cell>
          <cell r="AY76" t="str">
            <v/>
          </cell>
          <cell r="AZ76" t="str">
            <v/>
          </cell>
          <cell r="BA76" t="str">
            <v/>
          </cell>
          <cell r="BB76" t="str">
            <v>Piotr Salata (Piotr Stopiński)</v>
          </cell>
          <cell r="BD76">
            <v>3</v>
          </cell>
          <cell r="BF76">
            <v>2</v>
          </cell>
          <cell r="BG76">
            <v>2.5</v>
          </cell>
          <cell r="BM76" t="b">
            <v>1</v>
          </cell>
          <cell r="BO76" t="str">
            <v>Pekao Financial Services Sp. z o.o.</v>
          </cell>
          <cell r="BP76">
            <v>1000</v>
          </cell>
          <cell r="BQ76">
            <v>100</v>
          </cell>
          <cell r="BR76">
            <v>0.03</v>
          </cell>
          <cell r="BS76" t="str">
            <v/>
          </cell>
          <cell r="BT76">
            <v>0.02</v>
          </cell>
          <cell r="BV76">
            <v>2.5000000000000001E-2</v>
          </cell>
          <cell r="CA76">
            <v>0.05</v>
          </cell>
          <cell r="CB76" t="str">
            <v/>
          </cell>
          <cell r="CC76">
            <v>0.05</v>
          </cell>
          <cell r="CD76">
            <v>0.05</v>
          </cell>
          <cell r="CE76">
            <v>190100</v>
          </cell>
          <cell r="CF76" t="str">
            <v>Pekao FIO - Pekao Megatrendy</v>
          </cell>
          <cell r="CG76" t="str">
            <v>PL 38 1240 6292 1111 0010 9024 1988</v>
          </cell>
          <cell r="CH76" t="str">
            <v>Podstawowy - Pekao FIO - Pekao Megatrendy</v>
          </cell>
          <cell r="CJ76">
            <v>190100</v>
          </cell>
          <cell r="CK76">
            <v>25151279</v>
          </cell>
          <cell r="CL76">
            <v>84148</v>
          </cell>
          <cell r="CM76" t="str">
            <v>PIO074</v>
          </cell>
          <cell r="CN76" t="str">
            <v>PEKMTDS</v>
          </cell>
          <cell r="CV76" t="str">
            <v/>
          </cell>
          <cell r="DD76">
            <v>0</v>
          </cell>
          <cell r="DE76" t="str">
            <v>FUND68</v>
          </cell>
          <cell r="DF76">
            <v>64</v>
          </cell>
          <cell r="DG76" t="str">
            <v>Pekao Megatrends is an equity sub-fund separated within Pekao FIO umbrella fund. 
It may invest up to 100% of its assets in equity-linked financial instruments. Up to 33% of its assets may be invested in financial instruments denominated in other currencies than Polish zloty. Up to 30% of its assets may be invested in equity-linked financial instruments of issuers with registered office in Europe (beyond the territory of Poland) or conducting operational activity or generating most of their revenue in Europe (beyond the territory of Poland). Up to 35% of its assets may be invested in debt financial instruments (including money market instruments) and in bank deposits, while the exposure to bonds issued by entities conducting economic activity will not exceed 20% of the sub-fund’s assets. In case of investments in financial instruments denominated in foreign currencies, the sub-fund may undertake to limit investment risk associated with the change of foreign exchange rates against Polish zloty, also by entering into derivatives contracts, including non-standardized derivatives. The sub-fund may be suitable for people who intend to invest money for the period of at least 5 years.</v>
          </cell>
          <cell r="DH76" t="str">
            <v>259400O1QY9GY8LQX118</v>
          </cell>
          <cell r="DI76" t="str">
            <v>S7RSI4.00001.SF.616</v>
          </cell>
          <cell r="DK76">
            <v>45</v>
          </cell>
          <cell r="DL76" t="str">
            <v>Pekao Megatrendy</v>
          </cell>
          <cell r="DM76" t="str">
            <v>X</v>
          </cell>
          <cell r="DO76" t="str">
            <v>X</v>
          </cell>
          <cell r="DQ76" t="str">
            <v>X</v>
          </cell>
          <cell r="DV76">
            <v>76</v>
          </cell>
          <cell r="DW76" t="str">
            <v>64</v>
          </cell>
          <cell r="DX76" t="str">
            <v>541</v>
          </cell>
          <cell r="DY76" t="str">
            <v/>
          </cell>
          <cell r="DZ76" t="str">
            <v>545</v>
          </cell>
          <cell r="EB76" t="str">
            <v>543</v>
          </cell>
          <cell r="EG76" t="str">
            <v>Pekao Megatrendy - Pekao FIO</v>
          </cell>
          <cell r="EI76" t="str">
            <v>AEI</v>
          </cell>
          <cell r="EJ76" t="str">
            <v>AEI</v>
          </cell>
          <cell r="EK76" t="e">
            <v>#NAME?</v>
          </cell>
          <cell r="EL76" t="e">
            <v>#NAME?</v>
          </cell>
          <cell r="EM76" t="str">
            <v>FIO</v>
          </cell>
          <cell r="EN76" t="b">
            <v>0</v>
          </cell>
          <cell r="EO76" t="str">
            <v>--</v>
          </cell>
          <cell r="ES76">
            <v>2487</v>
          </cell>
          <cell r="ET76">
            <v>2487</v>
          </cell>
          <cell r="EU76">
            <v>2035</v>
          </cell>
        </row>
        <row r="77">
          <cell r="B77">
            <v>70</v>
          </cell>
          <cell r="C77" t="str">
            <v>Pekao PPK 2025 - Pekao PPK SFIO</v>
          </cell>
          <cell r="D77" t="str">
            <v>025PPK</v>
          </cell>
          <cell r="E77" t="str">
            <v>Pekao PPK 2025</v>
          </cell>
          <cell r="F77" t="str">
            <v>Pekao PPK SFIO</v>
          </cell>
          <cell r="G77" t="str">
            <v>Bank Polska Kasa Opieki SA</v>
          </cell>
          <cell r="H77" t="str">
            <v>Marynarska 15 (NewCity)</v>
          </cell>
          <cell r="I77" t="str">
            <v>02 674 Warszawa</v>
          </cell>
          <cell r="J77" t="str">
            <v>108-00-23-190</v>
          </cell>
          <cell r="K77">
            <v>181400</v>
          </cell>
          <cell r="T77" t="str">
            <v>-------</v>
          </cell>
          <cell r="U77" t="str">
            <v>-------</v>
          </cell>
          <cell r="V77">
            <v>43798</v>
          </cell>
          <cell r="W77">
            <v>10</v>
          </cell>
          <cell r="Z77">
            <v>10</v>
          </cell>
          <cell r="AA77">
            <v>72</v>
          </cell>
          <cell r="AB77">
            <v>1</v>
          </cell>
          <cell r="AC77" t="str">
            <v>Pekao PPK 2025</v>
          </cell>
          <cell r="AG77">
            <v>1</v>
          </cell>
          <cell r="AH77" t="str">
            <v>383451250</v>
          </cell>
          <cell r="AI77" t="str">
            <v>PLPPTFI00634</v>
          </cell>
          <cell r="AJ77" t="str">
            <v>108-00-23-190</v>
          </cell>
          <cell r="AK77" t="str">
            <v>RFi 1647</v>
          </cell>
          <cell r="AO77">
            <v>43798</v>
          </cell>
          <cell r="AP77">
            <v>10</v>
          </cell>
          <cell r="AQ77" t="str">
            <v>-------</v>
          </cell>
          <cell r="AR77" t="str">
            <v>-------</v>
          </cell>
          <cell r="AT77" t="str">
            <v>-------</v>
          </cell>
          <cell r="AU77">
            <v>10</v>
          </cell>
          <cell r="AV77">
            <v>43801</v>
          </cell>
          <cell r="AW77">
            <v>43798</v>
          </cell>
          <cell r="AX77" t="str">
            <v/>
          </cell>
          <cell r="AY77" t="str">
            <v/>
          </cell>
          <cell r="AZ77" t="str">
            <v/>
          </cell>
          <cell r="BA77" t="str">
            <v/>
          </cell>
          <cell r="BB77" t="str">
            <v>-------</v>
          </cell>
          <cell r="BD77">
            <v>0</v>
          </cell>
          <cell r="BF77" t="str">
            <v/>
          </cell>
          <cell r="BG77" t="str">
            <v/>
          </cell>
          <cell r="BM77" t="b">
            <v>1</v>
          </cell>
          <cell r="BO77" t="str">
            <v>Pekao Financial Services Sp. z o.o.</v>
          </cell>
          <cell r="BP77" t="e">
            <v>#N/A</v>
          </cell>
          <cell r="BQ77" t="e">
            <v>#N/A</v>
          </cell>
          <cell r="BR77" t="e">
            <v>#N/A</v>
          </cell>
          <cell r="BS77" t="e">
            <v>#N/A</v>
          </cell>
          <cell r="BT77" t="e">
            <v>#N/A</v>
          </cell>
          <cell r="BV77" t="e">
            <v>#N/A</v>
          </cell>
          <cell r="CA77" t="e">
            <v>#N/A</v>
          </cell>
          <cell r="CB77" t="e">
            <v>#N/A</v>
          </cell>
          <cell r="CC77" t="e">
            <v>#N/A</v>
          </cell>
          <cell r="CD77" t="e">
            <v>#N/A</v>
          </cell>
          <cell r="CE77">
            <v>181400</v>
          </cell>
          <cell r="CF77" t="str">
            <v>Pekao PPK SFIO - Pekao PPK 2025</v>
          </cell>
          <cell r="CG77" t="str">
            <v>PL 61 1240 6292 1111 0010 9113 8436</v>
          </cell>
          <cell r="CH77" t="str">
            <v>Podstawowy - Pekao PPK SFIO - Pekao PPK 2025</v>
          </cell>
          <cell r="CJ77">
            <v>181400</v>
          </cell>
          <cell r="CK77">
            <v>25181135</v>
          </cell>
          <cell r="CL77">
            <v>25419</v>
          </cell>
          <cell r="CM77" t="str">
            <v>PIO075</v>
          </cell>
          <cell r="CN77" t="str">
            <v>PPPK025</v>
          </cell>
          <cell r="CV77" t="str">
            <v/>
          </cell>
          <cell r="DD77">
            <v>43602</v>
          </cell>
          <cell r="DE77" t="str">
            <v>PPK2025</v>
          </cell>
          <cell r="DF77">
            <v>65</v>
          </cell>
          <cell r="DG77" t="str">
            <v xml:space="preserve">Pekao PPK 2025 is a target-date sub-fund applying an investment policy that involves gradual reduction of investment risk according to Employee Capital Plans (ECP) Participant’s age. As the sub-fund’s operation period approaches the target date (sub-fund’s defined date i.e. 2025),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1967 and before this year. </v>
          </cell>
          <cell r="DH77" t="str">
            <v>259400UA6WQMA84G7M72</v>
          </cell>
          <cell r="DI77" t="str">
            <v>S7RSI4.00009.SF.616</v>
          </cell>
          <cell r="DK77">
            <v>46</v>
          </cell>
          <cell r="DL77" t="str">
            <v>Pekao PPK 2025</v>
          </cell>
          <cell r="DM77" t="str">
            <v>X</v>
          </cell>
          <cell r="DO77" t="str">
            <v/>
          </cell>
          <cell r="DQ77" t="str">
            <v/>
          </cell>
          <cell r="DV77">
            <v>77</v>
          </cell>
          <cell r="DW77" t="str">
            <v>65</v>
          </cell>
          <cell r="DX77">
            <v>600</v>
          </cell>
          <cell r="DY77" t="str">
            <v/>
          </cell>
          <cell r="DZ77" t="str">
            <v/>
          </cell>
          <cell r="EB77" t="str">
            <v/>
          </cell>
          <cell r="EG77" t="str">
            <v>Pekao PPK 2025 - Pekao PPK SFIO</v>
          </cell>
          <cell r="EI77" t="str">
            <v>A</v>
          </cell>
          <cell r="EJ77" t="str">
            <v>A</v>
          </cell>
          <cell r="EK77" t="e">
            <v>#NAME?</v>
          </cell>
          <cell r="EL77" t="e">
            <v>#NAME?</v>
          </cell>
          <cell r="EM77" t="str">
            <v>SFIO</v>
          </cell>
          <cell r="EN77" t="b">
            <v>1</v>
          </cell>
          <cell r="EO77" t="str">
            <v>--</v>
          </cell>
          <cell r="ES77" t="str">
            <v>2467</v>
          </cell>
          <cell r="ET77" t="str">
            <v>2467</v>
          </cell>
          <cell r="EU77">
            <v>2036</v>
          </cell>
        </row>
        <row r="78">
          <cell r="B78">
            <v>71</v>
          </cell>
          <cell r="C78" t="str">
            <v>Pekao PPK 2030 - Pekao PPK SFIO</v>
          </cell>
          <cell r="D78" t="str">
            <v>030PPK</v>
          </cell>
          <cell r="E78" t="str">
            <v>Pekao PPK 2030</v>
          </cell>
          <cell r="F78" t="str">
            <v>Pekao PPK SFIO</v>
          </cell>
          <cell r="G78" t="str">
            <v>Bank Polska Kasa Opieki SA</v>
          </cell>
          <cell r="H78" t="str">
            <v>Marynarska 15 (NewCity)</v>
          </cell>
          <cell r="I78" t="str">
            <v>02 674 Warszawa</v>
          </cell>
          <cell r="J78" t="str">
            <v>108-00-23-190</v>
          </cell>
          <cell r="K78">
            <v>181401</v>
          </cell>
          <cell r="T78" t="str">
            <v>-------</v>
          </cell>
          <cell r="U78" t="str">
            <v>-------</v>
          </cell>
          <cell r="V78">
            <v>43798</v>
          </cell>
          <cell r="W78">
            <v>10</v>
          </cell>
          <cell r="Z78">
            <v>10</v>
          </cell>
          <cell r="AA78">
            <v>73</v>
          </cell>
          <cell r="AB78">
            <v>1</v>
          </cell>
          <cell r="AC78" t="str">
            <v>Pekao PPK 2030</v>
          </cell>
          <cell r="AG78">
            <v>1</v>
          </cell>
          <cell r="AH78" t="str">
            <v>383451250</v>
          </cell>
          <cell r="AI78" t="str">
            <v>PLPPTFI00642</v>
          </cell>
          <cell r="AJ78" t="str">
            <v>108-00-23-190</v>
          </cell>
          <cell r="AK78" t="str">
            <v>RFi 1647</v>
          </cell>
          <cell r="AO78">
            <v>43798</v>
          </cell>
          <cell r="AP78">
            <v>10</v>
          </cell>
          <cell r="AQ78" t="str">
            <v>-------</v>
          </cell>
          <cell r="AR78" t="str">
            <v>-------</v>
          </cell>
          <cell r="AT78" t="str">
            <v>-------</v>
          </cell>
          <cell r="AU78">
            <v>10</v>
          </cell>
          <cell r="AV78">
            <v>43801</v>
          </cell>
          <cell r="AW78">
            <v>43798</v>
          </cell>
          <cell r="AX78" t="str">
            <v/>
          </cell>
          <cell r="AY78" t="str">
            <v/>
          </cell>
          <cell r="AZ78" t="str">
            <v/>
          </cell>
          <cell r="BA78" t="str">
            <v/>
          </cell>
          <cell r="BB78" t="str">
            <v>-------</v>
          </cell>
          <cell r="BD78">
            <v>0</v>
          </cell>
          <cell r="BF78" t="str">
            <v/>
          </cell>
          <cell r="BG78" t="str">
            <v/>
          </cell>
          <cell r="BM78" t="b">
            <v>1</v>
          </cell>
          <cell r="BO78" t="str">
            <v>Pekao Financial Services Sp. z o.o.</v>
          </cell>
          <cell r="BP78" t="e">
            <v>#N/A</v>
          </cell>
          <cell r="BQ78" t="e">
            <v>#N/A</v>
          </cell>
          <cell r="BR78" t="e">
            <v>#N/A</v>
          </cell>
          <cell r="BS78" t="e">
            <v>#N/A</v>
          </cell>
          <cell r="BT78" t="e">
            <v>#N/A</v>
          </cell>
          <cell r="BV78" t="e">
            <v>#N/A</v>
          </cell>
          <cell r="CA78" t="e">
            <v>#N/A</v>
          </cell>
          <cell r="CB78" t="e">
            <v>#N/A</v>
          </cell>
          <cell r="CC78" t="e">
            <v>#N/A</v>
          </cell>
          <cell r="CD78" t="e">
            <v>#N/A</v>
          </cell>
          <cell r="CE78">
            <v>181401</v>
          </cell>
          <cell r="CF78" t="str">
            <v>Pekao PPK SFIO - Pekao PPK 2030</v>
          </cell>
          <cell r="CG78" t="str">
            <v>PL 53 1240 6292 1111 0010 9114 1393</v>
          </cell>
          <cell r="CH78" t="str">
            <v>Podstawowy - Pekao PPK SFIO - Pekao PPK 2030</v>
          </cell>
          <cell r="CJ78">
            <v>181401</v>
          </cell>
          <cell r="CK78">
            <v>25181158</v>
          </cell>
          <cell r="CL78">
            <v>25419</v>
          </cell>
          <cell r="CM78" t="str">
            <v>PIO076</v>
          </cell>
          <cell r="CN78" t="str">
            <v>PPPK030</v>
          </cell>
          <cell r="CV78" t="str">
            <v/>
          </cell>
          <cell r="DD78">
            <v>43602</v>
          </cell>
          <cell r="DE78" t="str">
            <v>PPK2030</v>
          </cell>
          <cell r="DF78">
            <v>66</v>
          </cell>
          <cell r="DG78" t="str">
            <v>Pekao PPK 2030 is a target-date sub-fund applying an investment policy that involves gradual reduction of investment risk according to Employee Capital Plans (ECP) Participant’s age. As the sub-fund’s operation period approaches the target date (sub-fund’s defined date i.e. 2030),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1968-1972 and before this year.</v>
          </cell>
          <cell r="DH78" t="str">
            <v>259400IYV5AS5LAA8F69</v>
          </cell>
          <cell r="DI78" t="str">
            <v>S7RSI4.00009.SF.616</v>
          </cell>
          <cell r="DK78">
            <v>47</v>
          </cell>
          <cell r="DL78" t="str">
            <v>Pekao PPK 2030</v>
          </cell>
          <cell r="DM78" t="str">
            <v>X</v>
          </cell>
          <cell r="DO78" t="str">
            <v/>
          </cell>
          <cell r="DQ78" t="str">
            <v/>
          </cell>
          <cell r="DV78">
            <v>78</v>
          </cell>
          <cell r="DW78" t="str">
            <v>66</v>
          </cell>
          <cell r="DX78">
            <v>601</v>
          </cell>
          <cell r="DY78" t="str">
            <v/>
          </cell>
          <cell r="DZ78" t="str">
            <v/>
          </cell>
          <cell r="EB78" t="str">
            <v/>
          </cell>
          <cell r="EG78" t="str">
            <v>Pekao PPK 2030 - Pekao PPK SFIO</v>
          </cell>
          <cell r="EI78" t="str">
            <v>A</v>
          </cell>
          <cell r="EJ78" t="str">
            <v>A</v>
          </cell>
          <cell r="EK78" t="e">
            <v>#NAME?</v>
          </cell>
          <cell r="EL78" t="e">
            <v>#NAME?</v>
          </cell>
          <cell r="EM78" t="str">
            <v>SFIO</v>
          </cell>
          <cell r="EN78" t="b">
            <v>1</v>
          </cell>
          <cell r="EO78" t="str">
            <v>--</v>
          </cell>
          <cell r="ES78" t="str">
            <v>2468</v>
          </cell>
          <cell r="ET78" t="str">
            <v>2468</v>
          </cell>
          <cell r="EU78">
            <v>2037</v>
          </cell>
        </row>
        <row r="79">
          <cell r="B79">
            <v>72</v>
          </cell>
          <cell r="C79" t="str">
            <v>Pekao PPK 2035 - Pekao PPK SFIO</v>
          </cell>
          <cell r="D79" t="str">
            <v>035PPK</v>
          </cell>
          <cell r="E79" t="str">
            <v>Pekao PPK 2035</v>
          </cell>
          <cell r="F79" t="str">
            <v>Pekao PPK SFIO</v>
          </cell>
          <cell r="G79" t="str">
            <v>Bank Polska Kasa Opieki SA</v>
          </cell>
          <cell r="H79" t="str">
            <v>Marynarska 15 (NewCity)</v>
          </cell>
          <cell r="I79" t="str">
            <v>02 674 Warszawa</v>
          </cell>
          <cell r="J79" t="str">
            <v>108-00-23-190</v>
          </cell>
          <cell r="K79">
            <v>181402</v>
          </cell>
          <cell r="T79" t="str">
            <v>-------</v>
          </cell>
          <cell r="U79" t="str">
            <v>-------</v>
          </cell>
          <cell r="V79">
            <v>43798</v>
          </cell>
          <cell r="W79">
            <v>10</v>
          </cell>
          <cell r="Z79">
            <v>10</v>
          </cell>
          <cell r="AA79">
            <v>74</v>
          </cell>
          <cell r="AB79">
            <v>1</v>
          </cell>
          <cell r="AC79" t="str">
            <v>Pekao PPK 2035</v>
          </cell>
          <cell r="AG79">
            <v>1</v>
          </cell>
          <cell r="AH79" t="str">
            <v>383451250</v>
          </cell>
          <cell r="AI79" t="str">
            <v>PLPPTFI00659</v>
          </cell>
          <cell r="AJ79" t="str">
            <v>108-00-23-190</v>
          </cell>
          <cell r="AK79" t="str">
            <v>RFi 1647</v>
          </cell>
          <cell r="AO79">
            <v>43798</v>
          </cell>
          <cell r="AP79">
            <v>10</v>
          </cell>
          <cell r="AQ79" t="str">
            <v>-------</v>
          </cell>
          <cell r="AR79" t="str">
            <v>-------</v>
          </cell>
          <cell r="AT79" t="str">
            <v>-------</v>
          </cell>
          <cell r="AU79">
            <v>10</v>
          </cell>
          <cell r="AV79">
            <v>43801</v>
          </cell>
          <cell r="AW79">
            <v>43798</v>
          </cell>
          <cell r="AX79" t="str">
            <v/>
          </cell>
          <cell r="AY79" t="str">
            <v/>
          </cell>
          <cell r="AZ79" t="str">
            <v/>
          </cell>
          <cell r="BA79" t="str">
            <v/>
          </cell>
          <cell r="BB79" t="str">
            <v>-------</v>
          </cell>
          <cell r="BD79">
            <v>0</v>
          </cell>
          <cell r="BF79" t="str">
            <v/>
          </cell>
          <cell r="BG79" t="str">
            <v/>
          </cell>
          <cell r="BM79" t="b">
            <v>1</v>
          </cell>
          <cell r="BO79" t="str">
            <v>Pekao Financial Services Sp. z o.o.</v>
          </cell>
          <cell r="BP79" t="e">
            <v>#N/A</v>
          </cell>
          <cell r="BQ79" t="e">
            <v>#N/A</v>
          </cell>
          <cell r="BR79" t="e">
            <v>#N/A</v>
          </cell>
          <cell r="BS79" t="e">
            <v>#N/A</v>
          </cell>
          <cell r="BT79" t="e">
            <v>#N/A</v>
          </cell>
          <cell r="BV79" t="e">
            <v>#N/A</v>
          </cell>
          <cell r="CA79" t="e">
            <v>#N/A</v>
          </cell>
          <cell r="CB79" t="e">
            <v>#N/A</v>
          </cell>
          <cell r="CC79" t="e">
            <v>#N/A</v>
          </cell>
          <cell r="CD79" t="e">
            <v>#N/A</v>
          </cell>
          <cell r="CE79">
            <v>181402</v>
          </cell>
          <cell r="CF79" t="str">
            <v>Pekao PPK SFIO - Pekao PPK 2035</v>
          </cell>
          <cell r="CG79" t="str">
            <v>PL 95 1240 6292 1111 0010 9115 4508</v>
          </cell>
          <cell r="CH79" t="str">
            <v>Podstawowy - Pekao PPK SFIO - Pekao PPK 2035</v>
          </cell>
          <cell r="CJ79">
            <v>181402</v>
          </cell>
          <cell r="CK79">
            <v>25181234</v>
          </cell>
          <cell r="CL79">
            <v>25419</v>
          </cell>
          <cell r="CM79" t="str">
            <v>PIO077</v>
          </cell>
          <cell r="CN79" t="str">
            <v>PPPK035</v>
          </cell>
          <cell r="CV79" t="str">
            <v/>
          </cell>
          <cell r="DD79">
            <v>43602</v>
          </cell>
          <cell r="DE79" t="str">
            <v>PPK2035</v>
          </cell>
          <cell r="DF79">
            <v>67</v>
          </cell>
          <cell r="DG79" t="str">
            <v>Pekao PPK 2035 is a target-date sub-fund applying an investment policy that involves gradual reduction of investment risk according to Employee Capital Plans (ECP) Participant’s age. As the sub-fund’s operation period approaches the target date (sub-fund’s defined date i.e. 2035),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1973-1977 and before this year.</v>
          </cell>
          <cell r="DH79" t="str">
            <v>259400LV4ECAGCQOVP14</v>
          </cell>
          <cell r="DI79" t="str">
            <v>S7RSI4.00009.SF.616</v>
          </cell>
          <cell r="DK79">
            <v>48</v>
          </cell>
          <cell r="DL79" t="str">
            <v>Pekao PPK 2035</v>
          </cell>
          <cell r="DM79" t="str">
            <v>X</v>
          </cell>
          <cell r="DO79" t="str">
            <v/>
          </cell>
          <cell r="DQ79" t="str">
            <v/>
          </cell>
          <cell r="DV79">
            <v>79</v>
          </cell>
          <cell r="DW79" t="str">
            <v>67</v>
          </cell>
          <cell r="DX79">
            <v>602</v>
          </cell>
          <cell r="DY79" t="str">
            <v/>
          </cell>
          <cell r="DZ79" t="str">
            <v/>
          </cell>
          <cell r="EB79" t="str">
            <v/>
          </cell>
          <cell r="EG79" t="str">
            <v>Pekao PPK 2035 - Pekao PPK SFIO</v>
          </cell>
          <cell r="EI79" t="str">
            <v>A</v>
          </cell>
          <cell r="EJ79" t="str">
            <v>A</v>
          </cell>
          <cell r="EK79" t="e">
            <v>#NAME?</v>
          </cell>
          <cell r="EL79" t="e">
            <v>#NAME?</v>
          </cell>
          <cell r="EM79" t="str">
            <v>SFIO</v>
          </cell>
          <cell r="EN79" t="b">
            <v>1</v>
          </cell>
          <cell r="EO79" t="str">
            <v>--</v>
          </cell>
          <cell r="ES79" t="str">
            <v>2469</v>
          </cell>
          <cell r="ET79" t="str">
            <v>2469</v>
          </cell>
          <cell r="EU79">
            <v>2038</v>
          </cell>
        </row>
        <row r="80">
          <cell r="B80">
            <v>73</v>
          </cell>
          <cell r="C80" t="str">
            <v>Pekao PPK 2040 - Pekao PPK SFIO</v>
          </cell>
          <cell r="D80" t="str">
            <v>040PPK</v>
          </cell>
          <cell r="E80" t="str">
            <v>Pekao PPK 2040</v>
          </cell>
          <cell r="F80" t="str">
            <v>Pekao PPK SFIO</v>
          </cell>
          <cell r="G80" t="str">
            <v>Bank Polska Kasa Opieki SA</v>
          </cell>
          <cell r="H80" t="str">
            <v>Marynarska 15 (NewCity)</v>
          </cell>
          <cell r="I80" t="str">
            <v>02 674 Warszawa</v>
          </cell>
          <cell r="J80" t="str">
            <v>108-00-23-190</v>
          </cell>
          <cell r="K80">
            <v>181403</v>
          </cell>
          <cell r="T80" t="str">
            <v>-------</v>
          </cell>
          <cell r="U80" t="str">
            <v>-------</v>
          </cell>
          <cell r="V80">
            <v>43798</v>
          </cell>
          <cell r="W80">
            <v>10</v>
          </cell>
          <cell r="Z80">
            <v>10</v>
          </cell>
          <cell r="AA80">
            <v>75</v>
          </cell>
          <cell r="AB80">
            <v>1</v>
          </cell>
          <cell r="AC80" t="str">
            <v>Pekao PPK 2040</v>
          </cell>
          <cell r="AG80">
            <v>1</v>
          </cell>
          <cell r="AH80" t="str">
            <v>383451250</v>
          </cell>
          <cell r="AI80" t="str">
            <v>PLPPTFI00667</v>
          </cell>
          <cell r="AJ80" t="str">
            <v>108-00-23-190</v>
          </cell>
          <cell r="AK80" t="str">
            <v>RFi 1647</v>
          </cell>
          <cell r="AO80">
            <v>43798</v>
          </cell>
          <cell r="AP80">
            <v>10</v>
          </cell>
          <cell r="AQ80" t="str">
            <v>-------</v>
          </cell>
          <cell r="AR80" t="str">
            <v>-------</v>
          </cell>
          <cell r="AT80" t="str">
            <v>-------</v>
          </cell>
          <cell r="AU80">
            <v>10</v>
          </cell>
          <cell r="AV80">
            <v>43801</v>
          </cell>
          <cell r="AW80">
            <v>43798</v>
          </cell>
          <cell r="AX80" t="str">
            <v/>
          </cell>
          <cell r="AY80" t="str">
            <v/>
          </cell>
          <cell r="AZ80" t="str">
            <v/>
          </cell>
          <cell r="BA80" t="str">
            <v/>
          </cell>
          <cell r="BB80" t="str">
            <v>-------</v>
          </cell>
          <cell r="BD80">
            <v>0</v>
          </cell>
          <cell r="BF80" t="str">
            <v/>
          </cell>
          <cell r="BG80" t="str">
            <v/>
          </cell>
          <cell r="BM80" t="b">
            <v>1</v>
          </cell>
          <cell r="BO80" t="str">
            <v>Pekao Financial Services Sp. z o.o.</v>
          </cell>
          <cell r="BP80" t="e">
            <v>#N/A</v>
          </cell>
          <cell r="BQ80" t="e">
            <v>#N/A</v>
          </cell>
          <cell r="BR80" t="e">
            <v>#N/A</v>
          </cell>
          <cell r="BS80" t="e">
            <v>#N/A</v>
          </cell>
          <cell r="BT80" t="e">
            <v>#N/A</v>
          </cell>
          <cell r="BV80" t="e">
            <v>#N/A</v>
          </cell>
          <cell r="CA80" t="e">
            <v>#N/A</v>
          </cell>
          <cell r="CB80" t="e">
            <v>#N/A</v>
          </cell>
          <cell r="CC80" t="e">
            <v>#N/A</v>
          </cell>
          <cell r="CD80" t="e">
            <v>#N/A</v>
          </cell>
          <cell r="CE80">
            <v>181403</v>
          </cell>
          <cell r="CF80" t="str">
            <v>Pekao PPK SFIO - Pekao PPK 2040</v>
          </cell>
          <cell r="CG80" t="str">
            <v>PL 56 1240 6292 1111 0010 9114 9487</v>
          </cell>
          <cell r="CH80" t="str">
            <v>Podstawowy - Pekao PPK SFIO - Pekao PPK 2040</v>
          </cell>
          <cell r="CJ80">
            <v>181403</v>
          </cell>
          <cell r="CK80">
            <v>25181235</v>
          </cell>
          <cell r="CL80">
            <v>25419</v>
          </cell>
          <cell r="CM80" t="str">
            <v>PIO078</v>
          </cell>
          <cell r="CN80" t="str">
            <v>PPPK040</v>
          </cell>
          <cell r="CV80" t="str">
            <v/>
          </cell>
          <cell r="DD80">
            <v>43602</v>
          </cell>
          <cell r="DE80" t="str">
            <v>PPK2040</v>
          </cell>
          <cell r="DF80">
            <v>68</v>
          </cell>
          <cell r="DG80" t="str">
            <v>Pekao PPK 2040 is a target-date sub-fund applying an investment policy that involves gradual reduction of investment risk according to Employee Capital Plans (ECP) Participant’s age. As the sub-fund’s operation period approaches the target date (sub-fund’s defined date i.e. 2040),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1978-1982 and before this year.</v>
          </cell>
          <cell r="DH80" t="str">
            <v>2594002DIBXQNGX3UU02</v>
          </cell>
          <cell r="DI80" t="str">
            <v>S7RSI4.00009.SF.616</v>
          </cell>
          <cell r="DK80">
            <v>49</v>
          </cell>
          <cell r="DL80" t="str">
            <v>Pekao PPK 2040</v>
          </cell>
          <cell r="DM80" t="str">
            <v>X</v>
          </cell>
          <cell r="DO80" t="str">
            <v/>
          </cell>
          <cell r="DQ80" t="str">
            <v/>
          </cell>
          <cell r="DV80">
            <v>80</v>
          </cell>
          <cell r="DW80" t="str">
            <v>68</v>
          </cell>
          <cell r="DX80">
            <v>603</v>
          </cell>
          <cell r="DY80" t="str">
            <v/>
          </cell>
          <cell r="DZ80" t="str">
            <v/>
          </cell>
          <cell r="EB80" t="str">
            <v/>
          </cell>
          <cell r="EG80" t="str">
            <v>Pekao PPK 2040 - Pekao PPK SFIO</v>
          </cell>
          <cell r="EI80" t="str">
            <v>A</v>
          </cell>
          <cell r="EJ80" t="str">
            <v>A</v>
          </cell>
          <cell r="EK80" t="e">
            <v>#NAME?</v>
          </cell>
          <cell r="EL80" t="e">
            <v>#NAME?</v>
          </cell>
          <cell r="EM80" t="str">
            <v>SFIO</v>
          </cell>
          <cell r="EN80" t="b">
            <v>1</v>
          </cell>
          <cell r="EO80" t="str">
            <v>--</v>
          </cell>
          <cell r="ES80" t="str">
            <v>2470</v>
          </cell>
          <cell r="ET80" t="str">
            <v>2470</v>
          </cell>
          <cell r="EU80">
            <v>2039</v>
          </cell>
        </row>
        <row r="81">
          <cell r="B81">
            <v>74</v>
          </cell>
          <cell r="C81" t="str">
            <v>Pekao PPK 2045 - Pekao PPK SFIO</v>
          </cell>
          <cell r="D81" t="str">
            <v>045PPK</v>
          </cell>
          <cell r="E81" t="str">
            <v>Pekao PPK 2045</v>
          </cell>
          <cell r="F81" t="str">
            <v>Pekao PPK SFIO</v>
          </cell>
          <cell r="G81" t="str">
            <v>Bank Polska Kasa Opieki SA</v>
          </cell>
          <cell r="H81" t="str">
            <v>Marynarska 15 (NewCity)</v>
          </cell>
          <cell r="I81" t="str">
            <v>02 674 Warszawa</v>
          </cell>
          <cell r="J81" t="str">
            <v>108-00-23-190</v>
          </cell>
          <cell r="K81">
            <v>181404</v>
          </cell>
          <cell r="T81" t="str">
            <v>-------</v>
          </cell>
          <cell r="U81" t="str">
            <v>-------</v>
          </cell>
          <cell r="V81">
            <v>43798</v>
          </cell>
          <cell r="W81">
            <v>10</v>
          </cell>
          <cell r="Z81">
            <v>10</v>
          </cell>
          <cell r="AA81">
            <v>76</v>
          </cell>
          <cell r="AB81">
            <v>1</v>
          </cell>
          <cell r="AC81" t="str">
            <v>Pekao PPK 2045</v>
          </cell>
          <cell r="AG81">
            <v>1</v>
          </cell>
          <cell r="AH81" t="str">
            <v>383451250</v>
          </cell>
          <cell r="AI81" t="str">
            <v>PLPPTFI00675</v>
          </cell>
          <cell r="AJ81" t="str">
            <v>108-00-23-190</v>
          </cell>
          <cell r="AK81" t="str">
            <v>RFi 1647</v>
          </cell>
          <cell r="AO81">
            <v>43798</v>
          </cell>
          <cell r="AP81">
            <v>10</v>
          </cell>
          <cell r="AQ81" t="str">
            <v>-------</v>
          </cell>
          <cell r="AR81" t="str">
            <v>-------</v>
          </cell>
          <cell r="AT81" t="str">
            <v>-------</v>
          </cell>
          <cell r="AU81">
            <v>10</v>
          </cell>
          <cell r="AV81">
            <v>43801</v>
          </cell>
          <cell r="AW81">
            <v>43798</v>
          </cell>
          <cell r="AX81" t="str">
            <v/>
          </cell>
          <cell r="AY81" t="str">
            <v/>
          </cell>
          <cell r="AZ81" t="str">
            <v/>
          </cell>
          <cell r="BA81" t="str">
            <v/>
          </cell>
          <cell r="BB81" t="str">
            <v>-------</v>
          </cell>
          <cell r="BD81">
            <v>0</v>
          </cell>
          <cell r="BF81" t="str">
            <v/>
          </cell>
          <cell r="BG81" t="str">
            <v/>
          </cell>
          <cell r="BM81" t="b">
            <v>1</v>
          </cell>
          <cell r="BO81" t="str">
            <v>Pekao Financial Services Sp. z o.o.</v>
          </cell>
          <cell r="BP81" t="e">
            <v>#N/A</v>
          </cell>
          <cell r="BQ81" t="e">
            <v>#N/A</v>
          </cell>
          <cell r="BR81" t="e">
            <v>#N/A</v>
          </cell>
          <cell r="BS81" t="e">
            <v>#N/A</v>
          </cell>
          <cell r="BT81" t="e">
            <v>#N/A</v>
          </cell>
          <cell r="BV81" t="e">
            <v>#N/A</v>
          </cell>
          <cell r="CA81" t="e">
            <v>#N/A</v>
          </cell>
          <cell r="CB81" t="e">
            <v>#N/A</v>
          </cell>
          <cell r="CC81" t="e">
            <v>#N/A</v>
          </cell>
          <cell r="CD81" t="e">
            <v>#N/A</v>
          </cell>
          <cell r="CE81">
            <v>181404</v>
          </cell>
          <cell r="CF81" t="str">
            <v>Pekao PPK SFIO - Pekao PPK 2045</v>
          </cell>
          <cell r="CG81" t="str">
            <v>PL 46 1240 6292 1111 0010 9114 6369</v>
          </cell>
          <cell r="CH81" t="str">
            <v>Podstawowy - Pekao PPK SFIO - Pekao PPK 2045</v>
          </cell>
          <cell r="CJ81">
            <v>181404</v>
          </cell>
          <cell r="CK81">
            <v>25181249</v>
          </cell>
          <cell r="CL81">
            <v>25419</v>
          </cell>
          <cell r="CM81" t="str">
            <v>PIO079</v>
          </cell>
          <cell r="CN81" t="str">
            <v>PPPK045</v>
          </cell>
          <cell r="CV81" t="str">
            <v/>
          </cell>
          <cell r="DD81">
            <v>43602</v>
          </cell>
          <cell r="DE81" t="str">
            <v>PPK2045</v>
          </cell>
          <cell r="DF81">
            <v>69</v>
          </cell>
          <cell r="DG81" t="str">
            <v>Pekao PPK 2045 is a target-date sub-fund applying an investment policy that involves gradual reduction of investment risk according to Employee Capital Plans (ECP) Participant’s age. As the sub-fund’s operation period approaches the target date (sub-fund’s defined date i.e. 2045),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1983-1987 and before this year.</v>
          </cell>
          <cell r="DH81" t="str">
            <v>259400JCSU8O0AFMZY76</v>
          </cell>
          <cell r="DI81" t="str">
            <v>S7RSI4.00009.SF.616</v>
          </cell>
          <cell r="DK81">
            <v>50</v>
          </cell>
          <cell r="DL81" t="str">
            <v>Pekao PPK 2045</v>
          </cell>
          <cell r="DM81" t="str">
            <v>X</v>
          </cell>
          <cell r="DO81" t="str">
            <v/>
          </cell>
          <cell r="DQ81" t="str">
            <v/>
          </cell>
          <cell r="DV81">
            <v>81</v>
          </cell>
          <cell r="DW81" t="str">
            <v>69</v>
          </cell>
          <cell r="DX81">
            <v>604</v>
          </cell>
          <cell r="DY81" t="str">
            <v/>
          </cell>
          <cell r="DZ81" t="str">
            <v/>
          </cell>
          <cell r="EB81" t="str">
            <v/>
          </cell>
          <cell r="EG81" t="str">
            <v>Pekao PPK 2045 - Pekao PPK SFIO</v>
          </cell>
          <cell r="EI81" t="str">
            <v>A</v>
          </cell>
          <cell r="EJ81" t="str">
            <v>A</v>
          </cell>
          <cell r="EK81" t="e">
            <v>#NAME?</v>
          </cell>
          <cell r="EL81" t="e">
            <v>#NAME?</v>
          </cell>
          <cell r="EM81" t="str">
            <v>SFIO</v>
          </cell>
          <cell r="EN81" t="b">
            <v>1</v>
          </cell>
          <cell r="EO81" t="str">
            <v>--</v>
          </cell>
          <cell r="ES81" t="str">
            <v>2471</v>
          </cell>
          <cell r="ET81" t="str">
            <v>2471</v>
          </cell>
          <cell r="EU81">
            <v>2040</v>
          </cell>
        </row>
        <row r="82">
          <cell r="B82">
            <v>75</v>
          </cell>
          <cell r="C82" t="str">
            <v>Pekao PPK 2050 - Pekao PPK SFIO</v>
          </cell>
          <cell r="D82" t="str">
            <v>050PPK</v>
          </cell>
          <cell r="E82" t="str">
            <v>Pekao PPK 2050</v>
          </cell>
          <cell r="F82" t="str">
            <v>Pekao PPK SFIO</v>
          </cell>
          <cell r="G82" t="str">
            <v>Bank Polska Kasa Opieki SA</v>
          </cell>
          <cell r="H82" t="str">
            <v>Marynarska 15 (NewCity)</v>
          </cell>
          <cell r="I82" t="str">
            <v>02 674 Warszawa</v>
          </cell>
          <cell r="J82" t="str">
            <v>108-00-23-190</v>
          </cell>
          <cell r="K82">
            <v>181405</v>
          </cell>
          <cell r="T82" t="str">
            <v>-------</v>
          </cell>
          <cell r="U82" t="str">
            <v>-------</v>
          </cell>
          <cell r="V82">
            <v>43798</v>
          </cell>
          <cell r="W82">
            <v>10</v>
          </cell>
          <cell r="Z82">
            <v>10</v>
          </cell>
          <cell r="AA82">
            <v>77</v>
          </cell>
          <cell r="AB82">
            <v>1</v>
          </cell>
          <cell r="AC82" t="str">
            <v>Pekao PPK 2050</v>
          </cell>
          <cell r="AG82">
            <v>1</v>
          </cell>
          <cell r="AH82" t="str">
            <v>383451250</v>
          </cell>
          <cell r="AI82" t="str">
            <v>PLPPTFI00683</v>
          </cell>
          <cell r="AJ82" t="str">
            <v>108-00-23-190</v>
          </cell>
          <cell r="AK82" t="str">
            <v>RFi 1647</v>
          </cell>
          <cell r="AO82">
            <v>43798</v>
          </cell>
          <cell r="AP82">
            <v>10</v>
          </cell>
          <cell r="AQ82" t="str">
            <v>-------</v>
          </cell>
          <cell r="AR82" t="str">
            <v>-------</v>
          </cell>
          <cell r="AT82" t="str">
            <v>-------</v>
          </cell>
          <cell r="AU82">
            <v>10</v>
          </cell>
          <cell r="AV82">
            <v>43801</v>
          </cell>
          <cell r="AW82">
            <v>43798</v>
          </cell>
          <cell r="AX82" t="str">
            <v/>
          </cell>
          <cell r="AY82" t="str">
            <v/>
          </cell>
          <cell r="AZ82" t="str">
            <v/>
          </cell>
          <cell r="BA82" t="str">
            <v/>
          </cell>
          <cell r="BB82" t="str">
            <v>-------</v>
          </cell>
          <cell r="BD82">
            <v>0</v>
          </cell>
          <cell r="BF82" t="str">
            <v/>
          </cell>
          <cell r="BG82" t="str">
            <v/>
          </cell>
          <cell r="BM82" t="b">
            <v>1</v>
          </cell>
          <cell r="BO82" t="str">
            <v>Pekao Financial Services Sp. z o.o.</v>
          </cell>
          <cell r="BP82" t="e">
            <v>#N/A</v>
          </cell>
          <cell r="BQ82" t="e">
            <v>#N/A</v>
          </cell>
          <cell r="BR82" t="e">
            <v>#N/A</v>
          </cell>
          <cell r="BS82" t="e">
            <v>#N/A</v>
          </cell>
          <cell r="BT82" t="e">
            <v>#N/A</v>
          </cell>
          <cell r="BV82" t="e">
            <v>#N/A</v>
          </cell>
          <cell r="CA82" t="e">
            <v>#N/A</v>
          </cell>
          <cell r="CB82" t="e">
            <v>#N/A</v>
          </cell>
          <cell r="CC82" t="e">
            <v>#N/A</v>
          </cell>
          <cell r="CD82" t="e">
            <v>#N/A</v>
          </cell>
          <cell r="CE82">
            <v>181405</v>
          </cell>
          <cell r="CF82" t="str">
            <v>Pekao PPK SFIO - Pekao PPK 2050</v>
          </cell>
          <cell r="CG82" t="str">
            <v>PL 68 1240 6292 1111 0010 9114 4033</v>
          </cell>
          <cell r="CH82" t="str">
            <v>Podstawowy - Pekao PPK SFIO - Pekao PPK 2050</v>
          </cell>
          <cell r="CJ82">
            <v>181405</v>
          </cell>
          <cell r="CK82">
            <v>25181253</v>
          </cell>
          <cell r="CL82">
            <v>25419</v>
          </cell>
          <cell r="CM82" t="str">
            <v>PIO080</v>
          </cell>
          <cell r="CN82" t="str">
            <v>PPPK050</v>
          </cell>
          <cell r="CV82" t="str">
            <v/>
          </cell>
          <cell r="DD82">
            <v>43602</v>
          </cell>
          <cell r="DE82" t="str">
            <v>PPK2050</v>
          </cell>
          <cell r="DF82">
            <v>70</v>
          </cell>
          <cell r="DG82" t="str">
            <v>Pekao PPK 2050 is a target-date sub-fund applying an investment policy that involves gradual reduction of investment risk according to Employee Capital Plans (ECP) Participant’s age. As the sub-fund’s operation period approaches the target date (sub-fund’s defined date i.e. 2050),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1988-1992 and before this year.</v>
          </cell>
          <cell r="DH82" t="str">
            <v>259400G8P7GOCF7VQ159</v>
          </cell>
          <cell r="DI82" t="str">
            <v>S7RSI4.00009.SF.616</v>
          </cell>
          <cell r="DK82">
            <v>51</v>
          </cell>
          <cell r="DL82" t="str">
            <v>Pekao PPK 2050</v>
          </cell>
          <cell r="DM82" t="str">
            <v>X</v>
          </cell>
          <cell r="DO82" t="str">
            <v/>
          </cell>
          <cell r="DQ82" t="str">
            <v/>
          </cell>
          <cell r="DV82">
            <v>82</v>
          </cell>
          <cell r="DW82" t="str">
            <v>70</v>
          </cell>
          <cell r="DX82">
            <v>605</v>
          </cell>
          <cell r="DY82" t="str">
            <v/>
          </cell>
          <cell r="DZ82" t="str">
            <v/>
          </cell>
          <cell r="EB82" t="str">
            <v/>
          </cell>
          <cell r="EG82" t="str">
            <v>Pekao PPK 2050 - Pekao PPK SFIO</v>
          </cell>
          <cell r="EI82" t="str">
            <v>A</v>
          </cell>
          <cell r="EJ82" t="str">
            <v>A</v>
          </cell>
          <cell r="EK82" t="e">
            <v>#NAME?</v>
          </cell>
          <cell r="EL82" t="e">
            <v>#NAME?</v>
          </cell>
          <cell r="EM82" t="str">
            <v>SFIO</v>
          </cell>
          <cell r="EN82" t="b">
            <v>1</v>
          </cell>
          <cell r="EO82" t="str">
            <v>--</v>
          </cell>
          <cell r="ES82" t="str">
            <v>2472</v>
          </cell>
          <cell r="ET82" t="str">
            <v>2472</v>
          </cell>
          <cell r="EU82">
            <v>2041</v>
          </cell>
        </row>
        <row r="87">
          <cell r="AC87" t="str">
            <v>Pekao Obligacji Samorządowych</v>
          </cell>
        </row>
      </sheetData>
      <sheetData sheetId="7" refreshError="1"/>
      <sheetData sheetId="8">
        <row r="1">
          <cell r="A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ow r="1">
          <cell r="A1" t="str">
            <v>nr</v>
          </cell>
          <cell r="B1" t="str">
            <v>data pisma</v>
          </cell>
          <cell r="C1" t="str">
            <v>nazwa funduszu</v>
          </cell>
          <cell r="D1" t="str">
            <v>DKF ID</v>
          </cell>
          <cell r="E1" t="str">
            <v>pełna nazwa</v>
          </cell>
          <cell r="F1" t="str">
            <v>subfundusz</v>
          </cell>
          <cell r="G1" t="str">
            <v>czy 1 subf</v>
          </cell>
          <cell r="H1" t="str">
            <v>nazwa rachunku</v>
          </cell>
          <cell r="I1" t="str">
            <v>ozn decyzji KPWiG / KNF</v>
          </cell>
          <cell r="J1" t="str">
            <v>data decyzji KPWiG / KNF</v>
          </cell>
          <cell r="K1" t="str">
            <v>uchwała o zapisach (otwarcie subskr.)</v>
          </cell>
          <cell r="L1" t="str">
            <v>data_rozp_zapisów</v>
          </cell>
          <cell r="M1" t="str">
            <v>data_zakoncz_zapisow</v>
          </cell>
          <cell r="N1" t="str">
            <v>uchwała o wpłacie</v>
          </cell>
          <cell r="O1" t="str">
            <v>UCZESTNIK</v>
          </cell>
          <cell r="P1" t="str">
            <v>Data wpłaty</v>
          </cell>
          <cell r="Q1" t="str">
            <v>wpłata na zapisy</v>
          </cell>
          <cell r="R1" t="str">
            <v>kwota opłat manipulacyjnych</v>
          </cell>
          <cell r="S1" t="str">
            <v>osoba - składajacy zapis</v>
          </cell>
          <cell r="T1" t="str">
            <v>osoba zapisująca - funkcja</v>
          </cell>
          <cell r="U1" t="str">
            <v>minimum zakonczenia zapisów</v>
          </cell>
          <cell r="V1" t="str">
            <v>data odsetek</v>
          </cell>
          <cell r="W1" t="str">
            <v>odsetki naliczone</v>
          </cell>
          <cell r="X1" t="str">
            <v>kwota z ods</v>
          </cell>
          <cell r="Y1" t="str">
            <v>data instrukcji przydziału</v>
          </cell>
          <cell r="Z1" t="str">
            <v>Wnioskowana data przydziału</v>
          </cell>
          <cell r="AA1" t="str">
            <v>przydział - zapisy</v>
          </cell>
          <cell r="AB1" t="str">
            <v>nr konta subskrypcyjnego</v>
          </cell>
          <cell r="AC1" t="str">
            <v>CIS</v>
          </cell>
          <cell r="AD1" t="str">
            <v>art_statutu_termin</v>
          </cell>
          <cell r="AE1" t="str">
            <v>R_w_Statucie_określający_nabycie</v>
          </cell>
          <cell r="AF1" t="str">
            <v>art_statutu_cena</v>
          </cell>
          <cell r="AG1" t="str">
            <v>cena</v>
          </cell>
          <cell r="AH1" t="str">
            <v>data umowy pow</v>
          </cell>
          <cell r="AI1" t="str">
            <v>Data aneksu do um. Pow - nowy s-f</v>
          </cell>
          <cell r="AJ1" t="str">
            <v>REGON</v>
          </cell>
          <cell r="AK1" t="str">
            <v>NIP</v>
          </cell>
          <cell r="AL1" t="str">
            <v>RFi</v>
          </cell>
          <cell r="AM1" t="str">
            <v>odsetki ostat</v>
          </cell>
          <cell r="AN1" t="str">
            <v>kwota z ods ostat</v>
          </cell>
          <cell r="AO1" t="str">
            <v>data odsetek ostat</v>
          </cell>
          <cell r="AP1" t="str">
            <v>1 pismo w sprawie zapisów</v>
          </cell>
          <cell r="AQ1" t="str">
            <v>data rozpocz zbywania JU</v>
          </cell>
          <cell r="AR1" t="str">
            <v>odsetki skapitalizowane</v>
          </cell>
          <cell r="AS1" t="str">
            <v>odsetki naliczone do przelewu</v>
          </cell>
          <cell r="AT1" t="str">
            <v>KwotaPrzelewu</v>
          </cell>
          <cell r="AU1" t="str">
            <v>RACH PODST</v>
          </cell>
          <cell r="AV1" t="str">
            <v>nr funduszu w Pekao</v>
          </cell>
          <cell r="AW1" t="str">
            <v>data pierwszej wyceny</v>
          </cell>
          <cell r="AX1" t="str">
            <v>pierwsza wycena</v>
          </cell>
          <cell r="AZ1" t="str">
            <v>czy_podst_EQ_subskr</v>
          </cell>
          <cell r="BA1" t="str">
            <v>w arkuszu dane</v>
          </cell>
        </row>
        <row r="2">
          <cell r="A2">
            <v>1</v>
          </cell>
          <cell r="B2">
            <v>38509</v>
          </cell>
          <cell r="C2" t="str">
            <v>Pioneer WiD Mix 40 FIO</v>
          </cell>
          <cell r="E2" t="str">
            <v>Pioneer Wzrostu i Dochodu Mix 40 FIO</v>
          </cell>
          <cell r="J2">
            <v>38492</v>
          </cell>
          <cell r="K2" t="str">
            <v>1/31.05.2005</v>
          </cell>
          <cell r="L2">
            <v>38509</v>
          </cell>
          <cell r="N2" t="str">
            <v>2/31.05.2005</v>
          </cell>
          <cell r="Q2">
            <v>4000000</v>
          </cell>
          <cell r="AB2" t="str">
            <v>PL 03 1240 0001 3190 0041 1117 0305</v>
          </cell>
          <cell r="AD2" t="str">
            <v>art. 3 §. 6 ust. 1</v>
          </cell>
          <cell r="AG2">
            <v>10</v>
          </cell>
          <cell r="AH2">
            <v>38365</v>
          </cell>
          <cell r="AJ2">
            <v>140144414</v>
          </cell>
          <cell r="AT2" t="str">
            <v/>
          </cell>
          <cell r="AV2" t="str">
            <v/>
          </cell>
          <cell r="AY2" t="str">
            <v/>
          </cell>
        </row>
        <row r="3">
          <cell r="A3">
            <v>2</v>
          </cell>
          <cell r="B3">
            <v>38527</v>
          </cell>
          <cell r="C3" t="str">
            <v>Pioneer D Mix 20 FIO</v>
          </cell>
          <cell r="E3" t="str">
            <v>Pioneer Dochodu Mix 20 FIO</v>
          </cell>
          <cell r="J3">
            <v>38512</v>
          </cell>
          <cell r="K3" t="str">
            <v>1/21.06.2005</v>
          </cell>
          <cell r="L3">
            <v>38527</v>
          </cell>
          <cell r="M3">
            <v>38530</v>
          </cell>
          <cell r="N3" t="str">
            <v>2/21.06.2005</v>
          </cell>
          <cell r="Q3">
            <v>4000000</v>
          </cell>
          <cell r="W3">
            <v>1400.55</v>
          </cell>
          <cell r="X3">
            <v>4001400.55</v>
          </cell>
          <cell r="AB3" t="str">
            <v>PL 14 1240 0001 3190 0041 1117 0301</v>
          </cell>
          <cell r="AD3" t="str">
            <v>art. 3 §. 6 ust. 1</v>
          </cell>
          <cell r="AG3">
            <v>10</v>
          </cell>
          <cell r="AH3">
            <v>38341</v>
          </cell>
          <cell r="AJ3">
            <v>140162441</v>
          </cell>
          <cell r="AM3">
            <v>1768.77</v>
          </cell>
          <cell r="AN3">
            <v>4001768.77</v>
          </cell>
          <cell r="AO3">
            <v>38530</v>
          </cell>
          <cell r="AT3" t="str">
            <v/>
          </cell>
          <cell r="AV3" t="str">
            <v/>
          </cell>
          <cell r="AY3" t="str">
            <v/>
          </cell>
        </row>
        <row r="4">
          <cell r="A4">
            <v>3</v>
          </cell>
          <cell r="B4">
            <v>38527</v>
          </cell>
          <cell r="C4" t="str">
            <v>Pioneer W Mix 60 FIO</v>
          </cell>
          <cell r="E4" t="str">
            <v>Pioneer Wzrostu Mix 60 FIO</v>
          </cell>
          <cell r="J4">
            <v>38512</v>
          </cell>
          <cell r="K4" t="str">
            <v>3/21.06.2005</v>
          </cell>
          <cell r="L4">
            <v>38527</v>
          </cell>
          <cell r="M4">
            <v>38530</v>
          </cell>
          <cell r="N4" t="str">
            <v>4/21.06.2005</v>
          </cell>
          <cell r="Q4">
            <v>4000000</v>
          </cell>
          <cell r="W4">
            <v>1400.55</v>
          </cell>
          <cell r="X4">
            <v>4001400.55</v>
          </cell>
          <cell r="AB4" t="str">
            <v>PL 84 1240 0001 3190 0041 1117 0302</v>
          </cell>
          <cell r="AD4" t="str">
            <v>art. 3 §. 6 ust. 1</v>
          </cell>
          <cell r="AG4">
            <v>10</v>
          </cell>
          <cell r="AH4">
            <v>38341</v>
          </cell>
          <cell r="AJ4">
            <v>140162470</v>
          </cell>
          <cell r="AK4" t="str">
            <v>108-00-04-838</v>
          </cell>
          <cell r="AM4">
            <v>1768.77</v>
          </cell>
          <cell r="AN4">
            <v>4001768.77</v>
          </cell>
          <cell r="AO4">
            <v>38530</v>
          </cell>
          <cell r="AT4" t="str">
            <v/>
          </cell>
          <cell r="AV4" t="str">
            <v/>
          </cell>
          <cell r="AY4" t="str">
            <v/>
          </cell>
        </row>
        <row r="5">
          <cell r="A5">
            <v>4</v>
          </cell>
          <cell r="B5">
            <v>38527</v>
          </cell>
          <cell r="C5" t="str">
            <v>Pioneer Małych i Średnich Spólek RP FIO</v>
          </cell>
          <cell r="E5" t="str">
            <v>Pioneer Małych i Średnich Spólek Rynku Polskiego FIO</v>
          </cell>
          <cell r="J5">
            <v>38512</v>
          </cell>
          <cell r="K5" t="str">
            <v>5/21.06.2005</v>
          </cell>
          <cell r="L5">
            <v>38527</v>
          </cell>
          <cell r="M5">
            <v>38530</v>
          </cell>
          <cell r="N5" t="str">
            <v>6/21.06.2005</v>
          </cell>
          <cell r="Q5">
            <v>4000000</v>
          </cell>
          <cell r="W5">
            <v>1400.55</v>
          </cell>
          <cell r="X5">
            <v>4001400.55</v>
          </cell>
          <cell r="AB5" t="str">
            <v>PL 57 1240 0001 3190 0041 1117 0303</v>
          </cell>
          <cell r="AD5" t="str">
            <v>art. 3 §. 6 ust. 1</v>
          </cell>
          <cell r="AG5">
            <v>10</v>
          </cell>
          <cell r="AH5">
            <v>38341</v>
          </cell>
          <cell r="AJ5">
            <v>140162458</v>
          </cell>
          <cell r="AK5" t="str">
            <v>108-00-04-838</v>
          </cell>
          <cell r="AM5">
            <v>1768.77</v>
          </cell>
          <cell r="AN5">
            <v>4001768.77</v>
          </cell>
          <cell r="AO5">
            <v>38530</v>
          </cell>
          <cell r="AT5" t="str">
            <v/>
          </cell>
          <cell r="AV5" t="str">
            <v/>
          </cell>
          <cell r="AY5" t="str">
            <v/>
          </cell>
        </row>
        <row r="6">
          <cell r="A6">
            <v>5</v>
          </cell>
          <cell r="B6">
            <v>38527</v>
          </cell>
          <cell r="C6" t="str">
            <v>Pioneer Zrównoważony RA FIO</v>
          </cell>
          <cell r="E6" t="str">
            <v>Pioneer Zrównoważony Rynku Amerykańskiego FIO</v>
          </cell>
          <cell r="J6">
            <v>38512</v>
          </cell>
          <cell r="K6" t="str">
            <v>7/21.06.2005</v>
          </cell>
          <cell r="L6">
            <v>38527</v>
          </cell>
          <cell r="M6">
            <v>38530</v>
          </cell>
          <cell r="N6" t="str">
            <v>8/21.06.2005</v>
          </cell>
          <cell r="Q6">
            <v>4000000</v>
          </cell>
          <cell r="W6">
            <v>1400.55</v>
          </cell>
          <cell r="X6">
            <v>4001400.55</v>
          </cell>
          <cell r="AB6" t="str">
            <v>PL 30 1240 0001 3190 0041 1117 0304</v>
          </cell>
          <cell r="AD6" t="str">
            <v>art. 3 §. 6 ust. 1</v>
          </cell>
          <cell r="AG6">
            <v>30</v>
          </cell>
          <cell r="AH6">
            <v>38341</v>
          </cell>
          <cell r="AJ6">
            <v>140162435</v>
          </cell>
          <cell r="AK6" t="str">
            <v>108-00-04-838</v>
          </cell>
          <cell r="AM6">
            <v>1768.77</v>
          </cell>
          <cell r="AN6">
            <v>4001768.77</v>
          </cell>
          <cell r="AO6">
            <v>38530</v>
          </cell>
          <cell r="AT6" t="str">
            <v/>
          </cell>
          <cell r="AV6" t="str">
            <v/>
          </cell>
          <cell r="AY6" t="str">
            <v/>
          </cell>
        </row>
        <row r="7">
          <cell r="A7">
            <v>6</v>
          </cell>
          <cell r="B7">
            <v>38547</v>
          </cell>
          <cell r="C7" t="str">
            <v>Pioneer Lokacyjny FIO</v>
          </cell>
          <cell r="E7" t="str">
            <v>Pioneer Lokacyjny Fundusz Inwestycyjny Otwarty</v>
          </cell>
          <cell r="J7">
            <v>38539</v>
          </cell>
          <cell r="K7" t="str">
            <v>1/14.07.2005</v>
          </cell>
          <cell r="L7">
            <v>38548</v>
          </cell>
          <cell r="M7">
            <v>38551</v>
          </cell>
          <cell r="N7" t="str">
            <v>2/14.07.2005</v>
          </cell>
          <cell r="Q7">
            <v>4000000</v>
          </cell>
          <cell r="W7">
            <v>2550.12</v>
          </cell>
          <cell r="X7">
            <v>4002550.12</v>
          </cell>
          <cell r="AB7" t="str">
            <v>PL 73 1240 0001 3190 0041 1117 0306</v>
          </cell>
          <cell r="AD7" t="str">
            <v>art. 3 §. 6 ust. 1</v>
          </cell>
          <cell r="AG7">
            <v>10</v>
          </cell>
          <cell r="AH7">
            <v>38469</v>
          </cell>
          <cell r="AJ7">
            <v>140182604</v>
          </cell>
          <cell r="AK7" t="str">
            <v>525-21-20-025</v>
          </cell>
          <cell r="AM7">
            <v>3400.53</v>
          </cell>
          <cell r="AN7">
            <v>4003400.53</v>
          </cell>
          <cell r="AO7">
            <v>44589.665185995371</v>
          </cell>
          <cell r="AP7">
            <v>38554</v>
          </cell>
          <cell r="AT7" t="str">
            <v/>
          </cell>
          <cell r="AV7" t="str">
            <v/>
          </cell>
          <cell r="AY7" t="str">
            <v/>
          </cell>
        </row>
        <row r="8">
          <cell r="A8">
            <v>7</v>
          </cell>
          <cell r="B8">
            <v>38804</v>
          </cell>
          <cell r="C8" t="str">
            <v>Pioneer FG SFIO</v>
          </cell>
          <cell r="E8" t="str">
            <v>Pioneer Funduszy Globalnych Specjalistyczny Fundusz Inwestycyjny Otwarty</v>
          </cell>
          <cell r="F8" t="str">
            <v>Pioneer WiD Rynku Chińskiego</v>
          </cell>
          <cell r="G8" t="b">
            <v>1</v>
          </cell>
          <cell r="H8" t="str">
            <v>Pioneer FG - Rynku Chińskiego</v>
          </cell>
          <cell r="I8" t="str">
            <v>DFI/W/4033-12/2-1</v>
          </cell>
          <cell r="J8">
            <v>38800</v>
          </cell>
          <cell r="K8" t="str">
            <v>1/28.03.2006</v>
          </cell>
          <cell r="L8">
            <v>38805</v>
          </cell>
          <cell r="M8">
            <v>38806</v>
          </cell>
          <cell r="N8" t="str">
            <v>2/28.03.2006</v>
          </cell>
          <cell r="Q8">
            <v>4000000</v>
          </cell>
          <cell r="W8">
            <v>519.46</v>
          </cell>
          <cell r="X8">
            <v>4000519.46</v>
          </cell>
          <cell r="AB8" t="str">
            <v>PL 14 1240 0001 3190 0041 1117 0301</v>
          </cell>
          <cell r="AD8" t="str">
            <v>art. 7 §.4</v>
          </cell>
          <cell r="AG8">
            <v>10</v>
          </cell>
          <cell r="AH8">
            <v>38708</v>
          </cell>
          <cell r="AJ8">
            <v>140511232</v>
          </cell>
          <cell r="AK8" t="str">
            <v>108-00-18-036</v>
          </cell>
          <cell r="AM8">
            <v>519.46</v>
          </cell>
          <cell r="AN8">
            <v>4000519.46</v>
          </cell>
          <cell r="AT8" t="str">
            <v/>
          </cell>
          <cell r="AV8" t="str">
            <v/>
          </cell>
          <cell r="AY8" t="str">
            <v/>
          </cell>
        </row>
        <row r="9">
          <cell r="A9">
            <v>8</v>
          </cell>
          <cell r="B9">
            <v>38877</v>
          </cell>
          <cell r="C9" t="str">
            <v>Pioneer FG SFIO</v>
          </cell>
          <cell r="E9" t="str">
            <v>Pioneer Funduszy Globalnych Specjalistyczny Fundusz Inwestycyjny Otwarty</v>
          </cell>
          <cell r="F9" t="str">
            <v>Pioneer DiW Rynku Japońskiego</v>
          </cell>
          <cell r="H9" t="str">
            <v>Pioneer FG - Rynku Japońskiego</v>
          </cell>
          <cell r="I9" t="str">
            <v>DFI/W/4033-12/2-1</v>
          </cell>
          <cell r="J9">
            <v>38800</v>
          </cell>
          <cell r="K9" t="str">
            <v>1/19.06.2006</v>
          </cell>
          <cell r="L9">
            <v>38888</v>
          </cell>
          <cell r="M9">
            <v>38889</v>
          </cell>
          <cell r="N9" t="str">
            <v>2/19.06.2006</v>
          </cell>
          <cell r="Q9">
            <v>1000000</v>
          </cell>
          <cell r="V9">
            <v>38890</v>
          </cell>
          <cell r="W9">
            <v>257.81</v>
          </cell>
          <cell r="X9">
            <v>1000257.81</v>
          </cell>
          <cell r="Y9">
            <v>38891</v>
          </cell>
          <cell r="AB9" t="str">
            <v>PL 84 1240 0001 3190 0041 1117 0302</v>
          </cell>
          <cell r="AD9" t="str">
            <v>art. 9 §.5</v>
          </cell>
          <cell r="AG9">
            <v>10</v>
          </cell>
          <cell r="AH9">
            <v>38708</v>
          </cell>
          <cell r="AJ9">
            <v>140511232</v>
          </cell>
          <cell r="AK9" t="str">
            <v>108-00-04-838</v>
          </cell>
          <cell r="AT9" t="str">
            <v/>
          </cell>
          <cell r="AV9" t="str">
            <v/>
          </cell>
          <cell r="AY9" t="str">
            <v/>
          </cell>
        </row>
        <row r="10">
          <cell r="A10">
            <v>9</v>
          </cell>
          <cell r="B10">
            <v>38877</v>
          </cell>
          <cell r="C10" t="str">
            <v>Pioneer FG SFIO</v>
          </cell>
          <cell r="E10" t="str">
            <v>Pioneer Funduszy Globalnych Specjalistyczny Fundusz Inwestycyjny Otwarty</v>
          </cell>
          <cell r="F10" t="str">
            <v>Pioneer DiW Regionu Pacyfiku</v>
          </cell>
          <cell r="H10" t="str">
            <v>Pioneer FG - Regionu Pacyfiku</v>
          </cell>
          <cell r="I10" t="str">
            <v>DFI/W/4033-12/2-1</v>
          </cell>
          <cell r="J10">
            <v>38800</v>
          </cell>
          <cell r="K10" t="str">
            <v>3/19.06.2006</v>
          </cell>
          <cell r="L10">
            <v>38888</v>
          </cell>
          <cell r="M10">
            <v>38889</v>
          </cell>
          <cell r="N10" t="str">
            <v>4/19.06.2006</v>
          </cell>
          <cell r="Q10">
            <v>1000000</v>
          </cell>
          <cell r="V10">
            <v>38890</v>
          </cell>
          <cell r="W10">
            <v>257.81</v>
          </cell>
          <cell r="X10">
            <v>1000257.81</v>
          </cell>
          <cell r="Y10">
            <v>38891</v>
          </cell>
          <cell r="AB10" t="str">
            <v>PL 57 1240 0001 3190 0041 1117 0303</v>
          </cell>
          <cell r="AD10" t="str">
            <v>art. 9 §.5</v>
          </cell>
          <cell r="AG10">
            <v>10</v>
          </cell>
          <cell r="AH10">
            <v>38708</v>
          </cell>
          <cell r="AJ10">
            <v>140511232</v>
          </cell>
          <cell r="AK10" t="str">
            <v xml:space="preserve">521-31-72-561 </v>
          </cell>
          <cell r="AT10" t="str">
            <v/>
          </cell>
          <cell r="AV10" t="str">
            <v/>
          </cell>
          <cell r="AY10" t="str">
            <v/>
          </cell>
        </row>
        <row r="11">
          <cell r="A11">
            <v>10</v>
          </cell>
          <cell r="B11">
            <v>38961</v>
          </cell>
          <cell r="C11" t="str">
            <v>P Z RP SFIO</v>
          </cell>
          <cell r="E11" t="str">
            <v>Pioneer Zabezpieczony Rynku Polskiego SFIO</v>
          </cell>
          <cell r="I11" t="str">
            <v>DFI/W/4033-12/4-1-3822/06</v>
          </cell>
          <cell r="J11">
            <v>38959</v>
          </cell>
          <cell r="K11" t="str">
            <v>1/31.08.2006</v>
          </cell>
          <cell r="L11">
            <v>38961</v>
          </cell>
          <cell r="M11">
            <v>38964</v>
          </cell>
          <cell r="N11" t="str">
            <v>2/31.08.2006</v>
          </cell>
          <cell r="Q11">
            <v>4000000</v>
          </cell>
          <cell r="V11">
            <v>38965</v>
          </cell>
          <cell r="W11">
            <v>1733.69</v>
          </cell>
          <cell r="X11">
            <v>4001733.69</v>
          </cell>
          <cell r="Y11">
            <v>38966</v>
          </cell>
          <cell r="AB11" t="str">
            <v>PL 14 1240 0001 3190 0041 1117 0301</v>
          </cell>
          <cell r="AD11" t="str">
            <v>art. 2 §. 5</v>
          </cell>
          <cell r="AG11">
            <v>10</v>
          </cell>
          <cell r="AH11">
            <v>38826</v>
          </cell>
          <cell r="AK11" t="str">
            <v>108-00-04-838</v>
          </cell>
          <cell r="AT11" t="str">
            <v/>
          </cell>
          <cell r="AV11" t="str">
            <v/>
          </cell>
          <cell r="AY11" t="str">
            <v/>
          </cell>
        </row>
        <row r="12">
          <cell r="A12">
            <v>11</v>
          </cell>
          <cell r="C12" t="str">
            <v>P ŚS RP FIO</v>
          </cell>
          <cell r="E12" t="str">
            <v>Pioneer Średnich Spółek Rynku Polskiego FIO</v>
          </cell>
          <cell r="I12" t="str">
            <v>DFI/W/4032-12/23-1-4180/06</v>
          </cell>
          <cell r="J12">
            <v>38974</v>
          </cell>
          <cell r="K12" t="str">
            <v>1/19.09.2006</v>
          </cell>
          <cell r="L12">
            <v>38981</v>
          </cell>
          <cell r="M12">
            <v>38985</v>
          </cell>
          <cell r="N12" t="str">
            <v>2/19.09.2006</v>
          </cell>
          <cell r="Q12">
            <v>4000000</v>
          </cell>
          <cell r="V12">
            <v>38987</v>
          </cell>
          <cell r="W12">
            <v>2310.15</v>
          </cell>
          <cell r="X12">
            <v>4002310.15</v>
          </cell>
          <cell r="Y12">
            <v>38988</v>
          </cell>
          <cell r="AB12" t="str">
            <v>PL 84 1240 0001 3190 0041 1117 0302</v>
          </cell>
          <cell r="AD12" t="str">
            <v>art. 1 §. 6 ust. 2</v>
          </cell>
          <cell r="AG12">
            <v>10</v>
          </cell>
          <cell r="AH12">
            <v>38856</v>
          </cell>
          <cell r="AT12" t="str">
            <v/>
          </cell>
          <cell r="AV12" t="str">
            <v/>
          </cell>
          <cell r="AY12" t="str">
            <v/>
          </cell>
        </row>
        <row r="13">
          <cell r="A13">
            <v>12</v>
          </cell>
          <cell r="B13">
            <v>39127</v>
          </cell>
          <cell r="C13" t="str">
            <v>Pioneer FG SFIO</v>
          </cell>
          <cell r="E13" t="str">
            <v>Pioneer Funduszy Globalnych Specjalistyczny Fundusz Inwestycyjny Otwarty</v>
          </cell>
          <cell r="F13" t="str">
            <v>Pioneer Akcji Rynków Wschodzących</v>
          </cell>
          <cell r="H13" t="str">
            <v>Pioneer FG - A Rynków Wschodzących</v>
          </cell>
          <cell r="I13" t="str">
            <v>DFL/VI/4033/12/12-1/U/06/07/MM</v>
          </cell>
          <cell r="J13">
            <v>39125</v>
          </cell>
          <cell r="K13" t="str">
            <v>2/14.02.2007</v>
          </cell>
          <cell r="L13">
            <v>39127</v>
          </cell>
          <cell r="M13">
            <v>39128</v>
          </cell>
          <cell r="N13" t="str">
            <v>3/14.02.2007</v>
          </cell>
          <cell r="Q13">
            <v>1000000</v>
          </cell>
          <cell r="V13">
            <v>39132</v>
          </cell>
          <cell r="W13">
            <v>515.63</v>
          </cell>
          <cell r="X13">
            <v>1000515.63</v>
          </cell>
          <cell r="Y13">
            <v>39133</v>
          </cell>
          <cell r="AB13" t="str">
            <v>PL 14 1240 0001 3190 0041 1117 0301</v>
          </cell>
          <cell r="AD13" t="str">
            <v>art. 9 §.6</v>
          </cell>
          <cell r="AG13">
            <v>10</v>
          </cell>
          <cell r="AH13">
            <v>38708</v>
          </cell>
          <cell r="AJ13">
            <v>140511232</v>
          </cell>
          <cell r="AK13" t="str">
            <v>521-31-72-584</v>
          </cell>
          <cell r="AT13" t="str">
            <v/>
          </cell>
          <cell r="AV13" t="str">
            <v/>
          </cell>
          <cell r="AY13" t="str">
            <v/>
          </cell>
        </row>
        <row r="14">
          <cell r="A14">
            <v>14</v>
          </cell>
          <cell r="B14">
            <v>39220</v>
          </cell>
          <cell r="C14" t="str">
            <v>Pioneer FG SFIO</v>
          </cell>
          <cell r="E14" t="str">
            <v>Pioneer Funduszy Globalnych Specjalistyczny Fundusz Inwestycyjny Otwarty</v>
          </cell>
          <cell r="F14" t="str">
            <v>Pioneer Akcji Rynków Dalekiego Wschodu</v>
          </cell>
          <cell r="H14" t="str">
            <v>Pioneer FG - A Rynków Dalekiego Wschodu</v>
          </cell>
          <cell r="I14" t="str">
            <v>DFL/VI/4033/12/12-1/U/06/07/MM</v>
          </cell>
          <cell r="J14">
            <v>39125</v>
          </cell>
          <cell r="K14" t="str">
            <v>1/18.05.2007</v>
          </cell>
          <cell r="L14">
            <v>39223</v>
          </cell>
          <cell r="M14">
            <v>39225</v>
          </cell>
          <cell r="N14" t="str">
            <v>2/18.05.2007</v>
          </cell>
          <cell r="Q14">
            <v>1000000</v>
          </cell>
          <cell r="V14">
            <v>39225</v>
          </cell>
          <cell r="W14">
            <v>276.16000000000003</v>
          </cell>
          <cell r="X14">
            <v>1000276.16</v>
          </cell>
          <cell r="Y14">
            <v>39226</v>
          </cell>
          <cell r="AB14" t="str">
            <v>PL 57 1240 0001 3190 0041 1117 0303</v>
          </cell>
          <cell r="AD14" t="str">
            <v>art. 9 §.6</v>
          </cell>
          <cell r="AG14">
            <v>10</v>
          </cell>
          <cell r="AH14">
            <v>38708</v>
          </cell>
          <cell r="AJ14">
            <v>140511232</v>
          </cell>
          <cell r="AK14" t="str">
            <v>108-00-04-838</v>
          </cell>
          <cell r="AQ14">
            <v>39238</v>
          </cell>
          <cell r="AR14">
            <v>1010.41</v>
          </cell>
          <cell r="AS14">
            <v>368.6</v>
          </cell>
          <cell r="AT14">
            <v>1001379.01</v>
          </cell>
          <cell r="AU14" t="str">
            <v>PL 84 1240 0001 3190 6061 1117 0301</v>
          </cell>
          <cell r="AV14" t="str">
            <v>190 606</v>
          </cell>
          <cell r="AY14" t="str">
            <v/>
          </cell>
        </row>
        <row r="15">
          <cell r="A15">
            <v>13</v>
          </cell>
          <cell r="B15">
            <v>39161</v>
          </cell>
          <cell r="C15" t="str">
            <v>Pioneer FG SFIO</v>
          </cell>
          <cell r="E15" t="str">
            <v>Pioneer Funduszy Globalnych Specjalistyczny Fundusz Inwestycyjny Otwarty</v>
          </cell>
          <cell r="F15" t="str">
            <v>Pioneer Akcji Małych i Średnich Spółek Rynków Rozwiniętych</v>
          </cell>
          <cell r="H15" t="str">
            <v>Pioneer FG - A MiŚS Rynków Rozwiniętych</v>
          </cell>
          <cell r="I15" t="str">
            <v>DFL/VI/4033/12/12-1/U/06/07/MM</v>
          </cell>
          <cell r="J15">
            <v>39125</v>
          </cell>
          <cell r="K15" t="str">
            <v>3/19.03.2007</v>
          </cell>
          <cell r="L15">
            <v>39161</v>
          </cell>
          <cell r="M15">
            <v>39162</v>
          </cell>
          <cell r="N15" t="str">
            <v>4/19.03.2007</v>
          </cell>
          <cell r="Q15">
            <v>1000000</v>
          </cell>
          <cell r="V15">
            <v>39163</v>
          </cell>
          <cell r="W15">
            <v>260</v>
          </cell>
          <cell r="X15">
            <v>1000260</v>
          </cell>
          <cell r="Y15">
            <v>39164</v>
          </cell>
          <cell r="AB15" t="str">
            <v>PL 84 1240 0001 3190 0041 1117 0302</v>
          </cell>
          <cell r="AD15" t="str">
            <v>art. 9 §.6</v>
          </cell>
          <cell r="AG15">
            <v>10</v>
          </cell>
          <cell r="AH15">
            <v>38708</v>
          </cell>
          <cell r="AJ15">
            <v>140511232</v>
          </cell>
          <cell r="AK15" t="str">
            <v>521-31-88-148</v>
          </cell>
          <cell r="AQ15">
            <v>39182</v>
          </cell>
          <cell r="AR15">
            <v>1001.1</v>
          </cell>
          <cell r="AT15">
            <v>1001001.1</v>
          </cell>
          <cell r="AU15" t="str">
            <v>PL 32 1240 0001 3190 6051 1117 0301</v>
          </cell>
          <cell r="AV15" t="str">
            <v>190 605</v>
          </cell>
          <cell r="AY15" t="str">
            <v/>
          </cell>
        </row>
        <row r="16">
          <cell r="A16">
            <v>14</v>
          </cell>
          <cell r="B16">
            <v>39316</v>
          </cell>
          <cell r="C16" t="str">
            <v>Pioneer AA FIO</v>
          </cell>
          <cell r="D16" t="str">
            <v>42PAA</v>
          </cell>
          <cell r="E16" t="str">
            <v>Pioneer Aktywnej Alokacji FIO</v>
          </cell>
          <cell r="I16" t="str">
            <v>DFL/4032/70/12/07/VI/U/12-25-1-1/SP</v>
          </cell>
          <cell r="J16">
            <v>39307</v>
          </cell>
          <cell r="K16" t="str">
            <v>1/22.08.2007</v>
          </cell>
          <cell r="L16">
            <v>39316</v>
          </cell>
          <cell r="M16">
            <v>39318</v>
          </cell>
          <cell r="N16" t="str">
            <v>2/22.07.2007</v>
          </cell>
          <cell r="Q16">
            <v>4000000</v>
          </cell>
          <cell r="V16">
            <v>39321</v>
          </cell>
          <cell r="W16">
            <v>2267.4</v>
          </cell>
          <cell r="X16">
            <v>4002267.4</v>
          </cell>
          <cell r="Y16">
            <v>39322</v>
          </cell>
          <cell r="AB16" t="str">
            <v>PL 14 1240 0001 3190 0041 1117 0301</v>
          </cell>
          <cell r="AD16" t="str">
            <v>art. 3 §. 6 ust. 1</v>
          </cell>
          <cell r="AG16">
            <v>10</v>
          </cell>
          <cell r="AH16">
            <v>39244</v>
          </cell>
          <cell r="AK16" t="str">
            <v>108-00-18-036</v>
          </cell>
          <cell r="AQ16">
            <v>39343</v>
          </cell>
          <cell r="AR16">
            <v>3650.41</v>
          </cell>
          <cell r="AS16">
            <v>7034.64</v>
          </cell>
          <cell r="AT16">
            <v>4010685.05</v>
          </cell>
          <cell r="AU16" t="str">
            <v>PL 21 1240 0001 3190 2001 1117 0301</v>
          </cell>
          <cell r="AV16" t="str">
            <v>190 200</v>
          </cell>
          <cell r="AY16" t="str">
            <v/>
          </cell>
        </row>
        <row r="17">
          <cell r="A17">
            <v>16</v>
          </cell>
          <cell r="B17">
            <v>39435</v>
          </cell>
          <cell r="C17" t="str">
            <v>Pioneer FG SFIO</v>
          </cell>
          <cell r="D17" t="str">
            <v>37EEE</v>
          </cell>
          <cell r="E17" t="str">
            <v>Pioneer Funduszy Globalnych Specjalistyczny Fundusz Inwestycyjny Otwarty</v>
          </cell>
          <cell r="F17" t="str">
            <v>Pioneer Akcji Europy Wschodniej</v>
          </cell>
          <cell r="H17" t="str">
            <v>Pioneer FG - Akcji Europy Wschodniej</v>
          </cell>
          <cell r="I17" t="str">
            <v>DFL/4033/23/6/07/VI/U/12-3-3/SP</v>
          </cell>
          <cell r="J17">
            <v>39338</v>
          </cell>
          <cell r="K17" t="str">
            <v>1/19.12.2007</v>
          </cell>
          <cell r="L17">
            <v>39435</v>
          </cell>
          <cell r="M17">
            <v>39436</v>
          </cell>
          <cell r="N17" t="str">
            <v>2/19.12.2007</v>
          </cell>
          <cell r="Q17">
            <v>1000000</v>
          </cell>
          <cell r="V17">
            <v>39436</v>
          </cell>
          <cell r="W17">
            <v>175.06</v>
          </cell>
          <cell r="X17">
            <v>1000175.06</v>
          </cell>
          <cell r="Y17">
            <v>39437</v>
          </cell>
          <cell r="AB17" t="str">
            <v>PL 94 1240 0056 3190 0041 1117 0301</v>
          </cell>
          <cell r="AD17" t="str">
            <v>art. 9 §§.4, 6</v>
          </cell>
          <cell r="AG17">
            <v>10</v>
          </cell>
          <cell r="AH17">
            <v>38708</v>
          </cell>
          <cell r="AJ17">
            <v>140511232</v>
          </cell>
          <cell r="AK17" t="str">
            <v>521-32-56-683</v>
          </cell>
          <cell r="AQ17">
            <v>39455</v>
          </cell>
          <cell r="AR17">
            <v>1283.28</v>
          </cell>
          <cell r="AT17">
            <v>1001283.28</v>
          </cell>
          <cell r="AU17" t="str">
            <v>PL 74 1240 0056 3190 6081 1117 0301</v>
          </cell>
          <cell r="AV17" t="str">
            <v>190 608</v>
          </cell>
          <cell r="AY17" t="str">
            <v/>
          </cell>
        </row>
        <row r="18">
          <cell r="A18">
            <v>15</v>
          </cell>
          <cell r="B18">
            <v>39365</v>
          </cell>
          <cell r="C18" t="str">
            <v>Pioneer FG SFIO</v>
          </cell>
          <cell r="D18" t="str">
            <v>38SB</v>
          </cell>
          <cell r="E18" t="str">
            <v>Pioneer Funduszy Globalnych Specjalistyczny Fundusz Inwestycyjny Otwarty</v>
          </cell>
          <cell r="F18" t="str">
            <v>Pioneer Obligacji Strategicznych</v>
          </cell>
          <cell r="H18" t="str">
            <v>Pioneer FG - Obligacji Strategicznych</v>
          </cell>
          <cell r="I18" t="str">
            <v>DFL/4033/23/6/07/VI/U/12-3-3/SP</v>
          </cell>
          <cell r="J18">
            <v>39338</v>
          </cell>
          <cell r="K18" t="str">
            <v>4/9.10.2007</v>
          </cell>
          <cell r="L18">
            <v>39365</v>
          </cell>
          <cell r="M18">
            <v>39366</v>
          </cell>
          <cell r="N18" t="str">
            <v>5/9.10.2007</v>
          </cell>
          <cell r="Q18">
            <v>1000000</v>
          </cell>
          <cell r="V18">
            <v>39369</v>
          </cell>
          <cell r="W18">
            <v>517.79999999999995</v>
          </cell>
          <cell r="X18">
            <v>1000517.8</v>
          </cell>
          <cell r="Y18">
            <v>39370</v>
          </cell>
          <cell r="AB18" t="str">
            <v>PL 84 1240 0001 3190 0041 1117 0302</v>
          </cell>
          <cell r="AD18" t="str">
            <v>art. 9 §§.4, 6</v>
          </cell>
          <cell r="AG18">
            <v>10</v>
          </cell>
          <cell r="AH18">
            <v>38708</v>
          </cell>
          <cell r="AJ18">
            <v>140511232</v>
          </cell>
          <cell r="AK18" t="str">
            <v>521-32-20-260</v>
          </cell>
          <cell r="AQ18">
            <v>39378</v>
          </cell>
          <cell r="AS18">
            <v>1348.76</v>
          </cell>
          <cell r="AT18">
            <v>1001348.76</v>
          </cell>
          <cell r="AU18" t="str">
            <v>PL 39 1240 0001 3190 6071 1117 0301</v>
          </cell>
          <cell r="AV18" t="str">
            <v>190 607</v>
          </cell>
          <cell r="AY18" t="str">
            <v/>
          </cell>
        </row>
        <row r="19">
          <cell r="C19" t="str">
            <v>Pioneer FG SFIO</v>
          </cell>
          <cell r="D19" t="str">
            <v>39ARR</v>
          </cell>
          <cell r="E19" t="str">
            <v>Pioneer Funduszy Globalnych Specjalistyczny Fundusz Inwestycyjny Otwarty</v>
          </cell>
          <cell r="F19" t="str">
            <v>Pioneer Absolutnej Stopy Zwrotu</v>
          </cell>
          <cell r="H19" t="str">
            <v>Pioneer FG - Absolutnej Stopy Zwrotu</v>
          </cell>
          <cell r="I19" t="str">
            <v>DFL/4033/23/6/07/VI/U/12-3-3/SP</v>
          </cell>
          <cell r="J19">
            <v>39338</v>
          </cell>
          <cell r="X19" t="str">
            <v/>
          </cell>
          <cell r="AD19" t="str">
            <v>art. 9 §§.4, 6</v>
          </cell>
          <cell r="AG19">
            <v>10</v>
          </cell>
          <cell r="AH19">
            <v>38708</v>
          </cell>
          <cell r="AJ19">
            <v>140511232</v>
          </cell>
          <cell r="AT19" t="str">
            <v/>
          </cell>
          <cell r="AV19" t="str">
            <v/>
          </cell>
          <cell r="AY19" t="str">
            <v/>
          </cell>
        </row>
        <row r="20">
          <cell r="A20">
            <v>16</v>
          </cell>
          <cell r="B20">
            <v>39608</v>
          </cell>
          <cell r="C20" t="str">
            <v>Pioneer FG SFIO</v>
          </cell>
          <cell r="D20" t="str">
            <v>43PRE</v>
          </cell>
          <cell r="E20" t="str">
            <v>Pioneer Funduszy Globalnych Specjalistyczny Fundusz Inwestycyjny Otwarty</v>
          </cell>
          <cell r="F20" t="str">
            <v>Pioneer Surowców i Energii</v>
          </cell>
          <cell r="H20" t="str">
            <v>Pioneer FG - Surowców i Energii</v>
          </cell>
          <cell r="I20" t="str">
            <v>DFL/4033/4/3/08/VI/U/12-3-1/SP</v>
          </cell>
          <cell r="J20">
            <v>39541</v>
          </cell>
          <cell r="K20" t="str">
            <v>1/6.06.2008</v>
          </cell>
          <cell r="L20">
            <v>39608</v>
          </cell>
          <cell r="M20">
            <v>39609</v>
          </cell>
          <cell r="N20" t="str">
            <v>2/6.06.2008</v>
          </cell>
          <cell r="O20" t="str">
            <v>PP TFI SA</v>
          </cell>
          <cell r="Q20">
            <v>1000000</v>
          </cell>
          <cell r="V20">
            <v>39611</v>
          </cell>
          <cell r="W20">
            <v>501.64</v>
          </cell>
          <cell r="X20">
            <v>1000501.64</v>
          </cell>
          <cell r="Y20">
            <v>39612</v>
          </cell>
          <cell r="AB20" t="str">
            <v>PL 94 1240 0056 3190 0041 1117 0301</v>
          </cell>
          <cell r="AD20" t="str">
            <v>art. 9 §§.4, 6</v>
          </cell>
          <cell r="AG20">
            <v>10</v>
          </cell>
          <cell r="AH20">
            <v>38708</v>
          </cell>
          <cell r="AI20">
            <v>39584</v>
          </cell>
          <cell r="AJ20">
            <v>140511232</v>
          </cell>
          <cell r="AK20" t="str">
            <v>521-32-70-074</v>
          </cell>
          <cell r="AQ20">
            <v>39644</v>
          </cell>
          <cell r="AR20">
            <v>2763.3</v>
          </cell>
          <cell r="AS20">
            <v>1777.51</v>
          </cell>
          <cell r="AT20">
            <v>1004540.81</v>
          </cell>
          <cell r="AU20" t="str">
            <v>PL 81 1240 0056 3190 6101 1117 0301</v>
          </cell>
          <cell r="AV20" t="str">
            <v>190 610</v>
          </cell>
          <cell r="AW20">
            <v>39644</v>
          </cell>
          <cell r="AX20">
            <v>10.039999999999999</v>
          </cell>
          <cell r="AY20">
            <v>4.05555555555547E-2</v>
          </cell>
        </row>
        <row r="21">
          <cell r="A21">
            <v>17</v>
          </cell>
          <cell r="B21">
            <v>39647</v>
          </cell>
          <cell r="C21" t="str">
            <v>Pioneer Akcji Sektora Nieruchomości i Budownictwa Europy Środkowej i Wchodniej</v>
          </cell>
          <cell r="E21" t="str">
            <v>Pioneer Akcji Sektora Nieruchomości i Budownictwa Europy Środkowej i Wchodniej</v>
          </cell>
          <cell r="H21" t="str">
            <v>Pioneer Akcji Sektora Nieruchomości i Budownictwa Europy Środkowej i Wchodniej</v>
          </cell>
          <cell r="I21" t="str">
            <v>DFL/4032/127/19/07/08/VI/U/12-26-1/SP</v>
          </cell>
          <cell r="J21">
            <v>39562</v>
          </cell>
          <cell r="K21" t="str">
            <v>1/18.07.2008</v>
          </cell>
          <cell r="L21">
            <v>39651</v>
          </cell>
          <cell r="M21">
            <v>39652</v>
          </cell>
          <cell r="N21" t="str">
            <v>2/18.07.2008</v>
          </cell>
          <cell r="O21" t="str">
            <v>PP TFI SA</v>
          </cell>
          <cell r="Q21">
            <v>4000000</v>
          </cell>
          <cell r="V21">
            <v>39660</v>
          </cell>
          <cell r="W21">
            <v>4917.24</v>
          </cell>
          <cell r="X21">
            <v>4004917.24</v>
          </cell>
          <cell r="Y21">
            <v>39664</v>
          </cell>
          <cell r="Z21">
            <v>39664</v>
          </cell>
          <cell r="AA21">
            <v>12</v>
          </cell>
          <cell r="AB21" t="str">
            <v>PL 67 1240 0056 3190 0041 1117 0302</v>
          </cell>
          <cell r="AD21" t="str">
            <v>art. 3 §.7</v>
          </cell>
          <cell r="AG21">
            <v>10</v>
          </cell>
          <cell r="AH21">
            <v>39765</v>
          </cell>
          <cell r="AN21">
            <v>4000000</v>
          </cell>
          <cell r="AT21" t="str">
            <v/>
          </cell>
          <cell r="AV21" t="str">
            <v/>
          </cell>
          <cell r="AY21" t="str">
            <v/>
          </cell>
        </row>
        <row r="22">
          <cell r="A22">
            <v>18</v>
          </cell>
          <cell r="B22">
            <v>39699</v>
          </cell>
          <cell r="C22" t="str">
            <v>Strategie Funduszowe SFIO</v>
          </cell>
          <cell r="D22" t="str">
            <v>53FSINTE</v>
          </cell>
          <cell r="E22" t="str">
            <v>Strategie Funduszowe Specjalistyczny Fundusz Inwestycyjny Otwarty</v>
          </cell>
          <cell r="F22" t="str">
            <v>Zagraniczne Fundusze Akcyjne</v>
          </cell>
          <cell r="G22" t="b">
            <v>1</v>
          </cell>
          <cell r="H22" t="str">
            <v>SF - Zagraniczne Fundusze Akcyjne</v>
          </cell>
          <cell r="I22" t="str">
            <v>DFL/4033/5/14/08/VI/U/12-5-1/SP</v>
          </cell>
          <cell r="J22">
            <v>39638</v>
          </cell>
          <cell r="K22" t="str">
            <v>1/4.09.2008</v>
          </cell>
          <cell r="L22">
            <v>39699</v>
          </cell>
          <cell r="M22">
            <v>39700</v>
          </cell>
          <cell r="N22" t="str">
            <v>1/4.09.2008</v>
          </cell>
          <cell r="O22" t="str">
            <v>PP TFI SA</v>
          </cell>
          <cell r="Q22">
            <v>4000000</v>
          </cell>
          <cell r="V22">
            <v>39700</v>
          </cell>
          <cell r="W22">
            <v>1038.9000000000001</v>
          </cell>
          <cell r="X22">
            <v>4001038.9</v>
          </cell>
          <cell r="Y22">
            <v>39701</v>
          </cell>
          <cell r="AB22" t="str">
            <v>PL 40 1240 0056 3190 0041 1117 0303</v>
          </cell>
          <cell r="AD22" t="str">
            <v>Rozdz. II art. II.6</v>
          </cell>
          <cell r="AE22" t="str">
            <v>Rozdział II</v>
          </cell>
          <cell r="AG22">
            <v>10</v>
          </cell>
          <cell r="AH22">
            <v>39506</v>
          </cell>
          <cell r="AQ22">
            <v>39722</v>
          </cell>
          <cell r="AR22">
            <v>0</v>
          </cell>
          <cell r="AS22">
            <v>11173.71</v>
          </cell>
          <cell r="AT22">
            <v>4011173.71</v>
          </cell>
          <cell r="AU22" t="str">
            <v>PL 22 1240 0056 3192 6611 1117 0305</v>
          </cell>
          <cell r="AV22" t="str">
            <v>192 661</v>
          </cell>
          <cell r="AW22">
            <v>39722</v>
          </cell>
          <cell r="AX22">
            <v>10.029999999999999</v>
          </cell>
          <cell r="AY22">
            <v>4.7608695652172899E-2</v>
          </cell>
        </row>
        <row r="23">
          <cell r="A23">
            <v>19</v>
          </cell>
          <cell r="B23">
            <v>39721</v>
          </cell>
          <cell r="C23" t="str">
            <v>Strategie Funduszowe SFIO</v>
          </cell>
          <cell r="D23" t="str">
            <v>54FSFF</v>
          </cell>
          <cell r="E23" t="str">
            <v>Strategie Funduszowe Specjalistyczny Fundusz Inwestycyjny Otwarty</v>
          </cell>
          <cell r="F23" t="str">
            <v>Fundusze Zagraniczne</v>
          </cell>
          <cell r="H23" t="str">
            <v>SF - Fundusze Zagraniczne</v>
          </cell>
          <cell r="I23" t="str">
            <v>DFL/4033/5/14/08/VI/U/12-5-1/SP</v>
          </cell>
          <cell r="J23">
            <v>39638</v>
          </cell>
          <cell r="K23" t="str">
            <v>1/2.10.2008</v>
          </cell>
          <cell r="L23">
            <v>39729</v>
          </cell>
          <cell r="M23">
            <v>39730</v>
          </cell>
          <cell r="N23" t="str">
            <v>1/2.10.2008</v>
          </cell>
          <cell r="O23" t="str">
            <v>PP TFI SA</v>
          </cell>
          <cell r="Q23">
            <v>1000000</v>
          </cell>
          <cell r="V23">
            <v>39730</v>
          </cell>
          <cell r="W23">
            <v>263.56</v>
          </cell>
          <cell r="X23">
            <v>1000263.56</v>
          </cell>
          <cell r="Y23">
            <v>39731</v>
          </cell>
          <cell r="Z23">
            <v>39731</v>
          </cell>
          <cell r="AA23">
            <v>1</v>
          </cell>
          <cell r="AB23" t="str">
            <v>PL 94 1240 0056 3190 0041 1117 0301</v>
          </cell>
          <cell r="AD23" t="str">
            <v>Rozdz. II art. II.6</v>
          </cell>
          <cell r="AE23" t="str">
            <v>Rozdział II</v>
          </cell>
          <cell r="AG23">
            <v>10</v>
          </cell>
          <cell r="AH23">
            <v>39506</v>
          </cell>
          <cell r="AK23" t="str">
            <v>108-00-18-036</v>
          </cell>
          <cell r="AQ23">
            <v>39738</v>
          </cell>
          <cell r="AR23">
            <v>0</v>
          </cell>
          <cell r="AS23">
            <v>1195.8800000000001</v>
          </cell>
          <cell r="AT23">
            <v>1001195.88</v>
          </cell>
          <cell r="AU23" t="str">
            <v>PL 74 1240 0056 3192 6621 1117 0305</v>
          </cell>
          <cell r="AV23">
            <v>192662</v>
          </cell>
          <cell r="AW23">
            <v>39738</v>
          </cell>
          <cell r="AY23">
            <v>-40.55555555555555</v>
          </cell>
        </row>
        <row r="24">
          <cell r="A24">
            <v>20</v>
          </cell>
          <cell r="B24">
            <v>39913</v>
          </cell>
          <cell r="C24" t="str">
            <v>Pioneer Zmiennej Alokacji SFIO</v>
          </cell>
          <cell r="D24" t="str">
            <v>61PZA</v>
          </cell>
          <cell r="E24" t="str">
            <v>Pioneer Zmiennej Alokacji Specjalistyczny Fundusz Inwestycyjny Otwarty</v>
          </cell>
          <cell r="H24" t="str">
            <v>Pioneer Zmiennej Alokacji SFIO</v>
          </cell>
          <cell r="I24" t="str">
            <v>DFL/4033/2/21/09/U/VI/12/6-1/PA</v>
          </cell>
          <cell r="J24">
            <v>39913</v>
          </cell>
          <cell r="K24" t="str">
            <v>2/ 14.04.2009</v>
          </cell>
          <cell r="L24">
            <v>39917</v>
          </cell>
          <cell r="M24">
            <v>39918</v>
          </cell>
          <cell r="N24" t="str">
            <v>2/ 14.04.2009</v>
          </cell>
          <cell r="O24" t="str">
            <v>PP TFI SA</v>
          </cell>
          <cell r="Q24">
            <v>4000000</v>
          </cell>
          <cell r="V24">
            <v>39918</v>
          </cell>
          <cell r="W24">
            <v>244.38</v>
          </cell>
          <cell r="X24">
            <v>4000244.38</v>
          </cell>
          <cell r="Y24">
            <v>39918</v>
          </cell>
          <cell r="Z24">
            <v>39918</v>
          </cell>
          <cell r="AA24">
            <v>0</v>
          </cell>
          <cell r="AB24" t="str">
            <v>PL 94 1240 0056 3190 0041 1117 0301</v>
          </cell>
          <cell r="AD24" t="str">
            <v>art. 2 § 5</v>
          </cell>
          <cell r="AE24" t="str">
            <v>Rozdział I</v>
          </cell>
          <cell r="AF24" t="str">
            <v>art. 2 § 6</v>
          </cell>
          <cell r="AG24">
            <v>10</v>
          </cell>
          <cell r="AH24">
            <v>39812</v>
          </cell>
          <cell r="AK24" t="str">
            <v>108-00-00-409</v>
          </cell>
          <cell r="AQ24">
            <v>39925</v>
          </cell>
          <cell r="AR24">
            <v>0</v>
          </cell>
          <cell r="AS24">
            <v>1903.56</v>
          </cell>
          <cell r="AT24">
            <v>4001903.56</v>
          </cell>
          <cell r="AU24" t="str">
            <v>PL 35 1240 0056 3190 0181 1117 0305</v>
          </cell>
          <cell r="AV24">
            <v>190018</v>
          </cell>
          <cell r="AW24">
            <v>39925</v>
          </cell>
          <cell r="AY24">
            <v>-45.625</v>
          </cell>
        </row>
        <row r="25">
          <cell r="A25">
            <v>21</v>
          </cell>
          <cell r="B25">
            <v>40046</v>
          </cell>
          <cell r="C25" t="str">
            <v>Pioneer Zmiennej Alokacji 2 SFIO</v>
          </cell>
          <cell r="D25" t="str">
            <v>62PZA2</v>
          </cell>
          <cell r="E25" t="str">
            <v>Pioneer Zmiennej Alokacji 2 Specjalistyczny Fundusz Inwestycyjny Otwarty</v>
          </cell>
          <cell r="H25" t="str">
            <v>Pioneer Zmiennej Alokacji 2 SFIO</v>
          </cell>
          <cell r="I25" t="str">
            <v>DFL/4033/43/5/09/U/VI/12/7-1/PA</v>
          </cell>
          <cell r="J25">
            <v>40045</v>
          </cell>
          <cell r="K25" t="str">
            <v>1/20.08.2009</v>
          </cell>
          <cell r="L25">
            <v>40046</v>
          </cell>
          <cell r="M25">
            <v>40049</v>
          </cell>
          <cell r="N25" t="str">
            <v>1/20.08.2009</v>
          </cell>
          <cell r="O25" t="str">
            <v>PP TFI SA</v>
          </cell>
          <cell r="Q25">
            <v>4000000</v>
          </cell>
          <cell r="V25">
            <v>40049</v>
          </cell>
          <cell r="W25">
            <v>779.19</v>
          </cell>
          <cell r="X25">
            <v>4000779.19</v>
          </cell>
          <cell r="Y25">
            <v>40049</v>
          </cell>
          <cell r="Z25">
            <v>40049</v>
          </cell>
          <cell r="AA25">
            <v>0</v>
          </cell>
          <cell r="AB25" t="str">
            <v>PL 94 1240 0056 3190 0041 1117 0301</v>
          </cell>
          <cell r="AD25" t="str">
            <v>art. 2 § 5</v>
          </cell>
          <cell r="AE25" t="str">
            <v>Rozdział I</v>
          </cell>
          <cell r="AF25" t="str">
            <v>art. 2 § 6</v>
          </cell>
          <cell r="AG25">
            <v>10</v>
          </cell>
          <cell r="AH25">
            <v>39986</v>
          </cell>
          <cell r="AK25" t="str">
            <v>108-00-00-987</v>
          </cell>
          <cell r="AQ25">
            <v>40064</v>
          </cell>
          <cell r="AR25">
            <v>2270.6799999999998</v>
          </cell>
          <cell r="AS25">
            <v>1777.44</v>
          </cell>
          <cell r="AT25">
            <v>4004048.12</v>
          </cell>
          <cell r="AU25" t="str">
            <v>PL 87 1240 0056 3190 0191 1117 0305</v>
          </cell>
          <cell r="AV25">
            <v>190019</v>
          </cell>
          <cell r="AW25">
            <v>40064</v>
          </cell>
          <cell r="AY25" t="str">
            <v/>
          </cell>
        </row>
        <row r="26">
          <cell r="A26">
            <v>22</v>
          </cell>
          <cell r="B26">
            <v>40156</v>
          </cell>
          <cell r="C26" t="str">
            <v>Pioneer FG SFIO</v>
          </cell>
          <cell r="D26" t="str">
            <v>44CASH</v>
          </cell>
          <cell r="E26" t="str">
            <v>Pioneer Funduszy Globalnych Specjalistyczny Fundusz Inwestycyjny Otwarty</v>
          </cell>
          <cell r="F26" t="str">
            <v>Pioneer Gotówkowy</v>
          </cell>
          <cell r="H26" t="str">
            <v>Pioneer FG - Gotówkowy</v>
          </cell>
          <cell r="I26" t="str">
            <v>DFL/4033/2/43/09/VI/U/12-3-1/SP</v>
          </cell>
          <cell r="J26">
            <v>40099</v>
          </cell>
          <cell r="K26" t="str">
            <v>2/8.12.2009</v>
          </cell>
          <cell r="L26">
            <v>40156</v>
          </cell>
          <cell r="M26">
            <v>40157</v>
          </cell>
          <cell r="N26" t="str">
            <v>2/8.12.2009</v>
          </cell>
          <cell r="O26" t="str">
            <v>PP TFI SA</v>
          </cell>
          <cell r="P26">
            <v>40156</v>
          </cell>
          <cell r="Q26">
            <v>1000000</v>
          </cell>
          <cell r="V26">
            <v>40157</v>
          </cell>
          <cell r="W26">
            <v>0</v>
          </cell>
          <cell r="X26">
            <v>1000000</v>
          </cell>
          <cell r="Y26">
            <v>40158</v>
          </cell>
          <cell r="AA26" t="str">
            <v/>
          </cell>
          <cell r="AB26" t="str">
            <v>PL 25 1240 0056 3190 6111 1117 0305</v>
          </cell>
          <cell r="AD26" t="str">
            <v>art. 9 §.4</v>
          </cell>
          <cell r="AE26" t="str">
            <v>Rozdział III</v>
          </cell>
          <cell r="AF26" t="str">
            <v>art. 9 §.6</v>
          </cell>
          <cell r="AG26">
            <v>10</v>
          </cell>
          <cell r="AH26">
            <v>38708</v>
          </cell>
          <cell r="AI26">
            <v>40144</v>
          </cell>
          <cell r="AJ26">
            <v>140511232</v>
          </cell>
          <cell r="AK26" t="str">
            <v>108-00-04-838</v>
          </cell>
          <cell r="AQ26">
            <v>40164</v>
          </cell>
          <cell r="AR26">
            <v>0</v>
          </cell>
          <cell r="AT26">
            <v>1000000</v>
          </cell>
          <cell r="AU26" t="str">
            <v>PL 25 1240 0056 3190 6111 1117 0305</v>
          </cell>
          <cell r="AV26">
            <v>190611</v>
          </cell>
          <cell r="AW26">
            <v>40164</v>
          </cell>
          <cell r="AX26">
            <v>10</v>
          </cell>
          <cell r="AY26">
            <v>0</v>
          </cell>
          <cell r="AZ26" t="b">
            <v>1</v>
          </cell>
        </row>
        <row r="27">
          <cell r="A27">
            <v>23</v>
          </cell>
          <cell r="B27">
            <v>40252</v>
          </cell>
          <cell r="C27" t="str">
            <v>Pioneer ID FIO</v>
          </cell>
          <cell r="D27" t="str">
            <v>13PID</v>
          </cell>
          <cell r="E27" t="str">
            <v>Pioneer Instrumentów Dłużnych FIO</v>
          </cell>
          <cell r="I27" t="str">
            <v>DFL/4032/140/18/09/U/VI/12-27-1/MG</v>
          </cell>
          <cell r="J27">
            <v>40170</v>
          </cell>
          <cell r="K27" t="str">
            <v>1/12.03.2010</v>
          </cell>
          <cell r="L27">
            <v>40252</v>
          </cell>
          <cell r="M27">
            <v>40253</v>
          </cell>
          <cell r="N27" t="str">
            <v>1/12.03.2010</v>
          </cell>
          <cell r="O27" t="str">
            <v>PP TFI SA</v>
          </cell>
          <cell r="P27">
            <v>40252</v>
          </cell>
          <cell r="Q27">
            <v>4000000</v>
          </cell>
          <cell r="V27">
            <v>40253</v>
          </cell>
          <cell r="W27">
            <v>252.05</v>
          </cell>
          <cell r="X27">
            <v>4000252.05</v>
          </cell>
          <cell r="Y27">
            <v>40253</v>
          </cell>
          <cell r="Z27">
            <v>40253</v>
          </cell>
          <cell r="AA27">
            <v>0</v>
          </cell>
          <cell r="AB27" t="str">
            <v>PL 94 1240 0056 3190 0041 1117 0301</v>
          </cell>
          <cell r="AD27" t="str">
            <v>art. 2 § 5</v>
          </cell>
          <cell r="AE27" t="str">
            <v>Rozdział I</v>
          </cell>
          <cell r="AF27" t="str">
            <v>art.2 § 6</v>
          </cell>
          <cell r="AG27">
            <v>100</v>
          </cell>
          <cell r="AH27">
            <v>40037</v>
          </cell>
          <cell r="AK27" t="str">
            <v>108-00-04-838</v>
          </cell>
          <cell r="AQ27">
            <v>40269</v>
          </cell>
          <cell r="AR27">
            <v>0</v>
          </cell>
          <cell r="AS27">
            <v>3899.2</v>
          </cell>
          <cell r="AT27">
            <v>4003899.2</v>
          </cell>
          <cell r="AU27" t="str">
            <v>PL 94 1240 0056 3190 0211 1117 0305</v>
          </cell>
          <cell r="AV27">
            <v>190021</v>
          </cell>
          <cell r="AW27">
            <v>40269</v>
          </cell>
          <cell r="AY27" t="str">
            <v/>
          </cell>
          <cell r="AZ27" t="b">
            <v>0</v>
          </cell>
        </row>
        <row r="28">
          <cell r="A28">
            <v>24</v>
          </cell>
          <cell r="B28">
            <v>40253</v>
          </cell>
          <cell r="C28" t="str">
            <v>Pioneer O-DA FIO</v>
          </cell>
          <cell r="D28" t="str">
            <v>14PODA</v>
          </cell>
          <cell r="E28" t="str">
            <v>Pioneer Obligacji - Dynamiczna Alokacja FIO</v>
          </cell>
          <cell r="I28" t="str">
            <v>DFL/4032/155/13/10/U/VI/12/28/1/PŚ</v>
          </cell>
          <cell r="J28">
            <v>40218</v>
          </cell>
          <cell r="K28" t="str">
            <v>1/15.03.2010</v>
          </cell>
          <cell r="L28">
            <v>40253</v>
          </cell>
          <cell r="M28">
            <v>40254</v>
          </cell>
          <cell r="N28" t="str">
            <v>1/15.03.2010</v>
          </cell>
          <cell r="O28" t="str">
            <v>PP TFI SA</v>
          </cell>
          <cell r="P28">
            <v>40253</v>
          </cell>
          <cell r="Q28">
            <v>10000000</v>
          </cell>
          <cell r="V28">
            <v>40254</v>
          </cell>
          <cell r="W28">
            <v>671.23</v>
          </cell>
          <cell r="X28">
            <v>10000671.23</v>
          </cell>
          <cell r="Y28">
            <v>40254</v>
          </cell>
          <cell r="Z28">
            <v>40254</v>
          </cell>
          <cell r="AA28">
            <v>0</v>
          </cell>
          <cell r="AB28" t="str">
            <v>PL 67 1240 0056 3190 0041 1117 0302</v>
          </cell>
          <cell r="AD28" t="str">
            <v>art. 3 § 7</v>
          </cell>
          <cell r="AE28" t="str">
            <v>Rozdział I</v>
          </cell>
          <cell r="AF28" t="str">
            <v>art. 3 § 8</v>
          </cell>
          <cell r="AG28">
            <v>100</v>
          </cell>
          <cell r="AH28">
            <v>40130</v>
          </cell>
          <cell r="AK28" t="str">
            <v>108-00-04-838</v>
          </cell>
          <cell r="AQ28">
            <v>40269</v>
          </cell>
          <cell r="AR28">
            <v>0</v>
          </cell>
          <cell r="AS28">
            <v>9117.7900000000009</v>
          </cell>
          <cell r="AT28">
            <v>10009117.789999999</v>
          </cell>
          <cell r="AU28" t="str">
            <v>PL 49 1240 0056 3190 0221 1117 0305</v>
          </cell>
          <cell r="AV28">
            <v>190022</v>
          </cell>
          <cell r="AW28">
            <v>40269</v>
          </cell>
          <cell r="AY28" t="str">
            <v/>
          </cell>
          <cell r="AZ28" t="b">
            <v>0</v>
          </cell>
        </row>
        <row r="29">
          <cell r="A29">
            <v>25</v>
          </cell>
          <cell r="B29">
            <v>40262</v>
          </cell>
          <cell r="C29" t="str">
            <v>Pioneer Zmiennej Alokacji 3 SFIO</v>
          </cell>
          <cell r="D29" t="str">
            <v>63PZA3</v>
          </cell>
          <cell r="E29" t="str">
            <v>Pioneer Zmiennej Alokacji 3 Specjalistyczny Fundusz Inwestycyjny Otwarty</v>
          </cell>
          <cell r="I29" t="str">
            <v>DFL/4033/68/17/09/10/U/VI/12/8-1/KM</v>
          </cell>
          <cell r="J29">
            <v>40235</v>
          </cell>
          <cell r="K29" t="str">
            <v>2/23.03.2010</v>
          </cell>
          <cell r="L29">
            <v>40266</v>
          </cell>
          <cell r="M29">
            <v>40267</v>
          </cell>
          <cell r="N29" t="str">
            <v>2/23.03.2010</v>
          </cell>
          <cell r="O29" t="str">
            <v>PP TFI SA</v>
          </cell>
          <cell r="P29">
            <v>40266</v>
          </cell>
          <cell r="Q29">
            <v>4000000</v>
          </cell>
          <cell r="S29" t="str">
            <v>Krzysztof Lewandowski</v>
          </cell>
          <cell r="T29" t="str">
            <v>Prezes Zarządu</v>
          </cell>
          <cell r="V29">
            <v>40269</v>
          </cell>
          <cell r="W29">
            <v>647.66999999999996</v>
          </cell>
          <cell r="X29">
            <v>4000647.67</v>
          </cell>
          <cell r="Y29">
            <v>40269</v>
          </cell>
          <cell r="Z29">
            <v>40269</v>
          </cell>
          <cell r="AA29">
            <v>2</v>
          </cell>
          <cell r="AB29" t="str">
            <v>PL 40 1240 0056 3190 0041 1117 0303</v>
          </cell>
          <cell r="AD29" t="str">
            <v>art. 2 § 5</v>
          </cell>
          <cell r="AE29" t="str">
            <v>Rozdział I</v>
          </cell>
          <cell r="AF29" t="str">
            <v>art.2 § 6</v>
          </cell>
          <cell r="AG29">
            <v>10</v>
          </cell>
          <cell r="AH29">
            <v>40137</v>
          </cell>
          <cell r="AK29" t="str">
            <v>108-00-04-838</v>
          </cell>
          <cell r="AQ29" t="str">
            <v xml:space="preserve"> 27.04.2010 </v>
          </cell>
          <cell r="AR29">
            <v>647.66999999999996</v>
          </cell>
          <cell r="AS29">
            <v>6578.62</v>
          </cell>
          <cell r="AT29" t="str">
            <v>4 007 226.29</v>
          </cell>
          <cell r="AU29">
            <v>0</v>
          </cell>
          <cell r="AV29" t="e">
            <v>#VALUE!</v>
          </cell>
          <cell r="AW29">
            <v>40295</v>
          </cell>
          <cell r="AY29" t="str">
            <v/>
          </cell>
          <cell r="AZ29" t="b">
            <v>0</v>
          </cell>
        </row>
        <row r="30">
          <cell r="A30">
            <v>26</v>
          </cell>
          <cell r="B30">
            <v>40527</v>
          </cell>
          <cell r="C30" t="str">
            <v>Pioneer FIO</v>
          </cell>
          <cell r="D30" t="str">
            <v>15PAAS</v>
          </cell>
          <cell r="E30" t="str">
            <v>Pioneer Fundusz Inwestycyjny Otwarty</v>
          </cell>
          <cell r="F30" t="str">
            <v>Pioneer Dużych Spółek Rynku Polskiego</v>
          </cell>
          <cell r="H30" t="str">
            <v>Pioneer FIO - Dużych Spólek Rynku Polskiego</v>
          </cell>
          <cell r="K30" t="str">
            <v>2/15.12.2010</v>
          </cell>
          <cell r="L30">
            <v>40527</v>
          </cell>
          <cell r="M30">
            <v>40528</v>
          </cell>
          <cell r="N30" t="str">
            <v>2/15.12.2010</v>
          </cell>
          <cell r="O30" t="str">
            <v>PP TFI SA</v>
          </cell>
          <cell r="P30">
            <v>40527</v>
          </cell>
          <cell r="Q30">
            <v>7000000</v>
          </cell>
          <cell r="S30" t="str">
            <v>Krzysztof Lewandowski</v>
          </cell>
          <cell r="T30" t="str">
            <v>Prezes Zarządu</v>
          </cell>
          <cell r="V30">
            <v>40529</v>
          </cell>
          <cell r="W30">
            <v>1518.9</v>
          </cell>
          <cell r="X30">
            <v>7001518.9000000004</v>
          </cell>
          <cell r="Y30">
            <v>40529</v>
          </cell>
          <cell r="AA30" t="str">
            <v/>
          </cell>
          <cell r="AB30" t="str">
            <v>PL 56 1240 0056 3190 0241 1117 0305</v>
          </cell>
          <cell r="AD30" t="str">
            <v>Rozdz. II art. II.9</v>
          </cell>
          <cell r="AE30" t="str">
            <v>Rozdział II</v>
          </cell>
          <cell r="AF30" t="str">
            <v>art. II.11</v>
          </cell>
          <cell r="AG30">
            <v>10</v>
          </cell>
          <cell r="AH30">
            <v>39146</v>
          </cell>
          <cell r="AI30">
            <v>40522</v>
          </cell>
          <cell r="AJ30" t="str">
            <v>141289209</v>
          </cell>
          <cell r="AK30" t="str">
            <v>108-00-18-036</v>
          </cell>
          <cell r="AQ30">
            <v>40535</v>
          </cell>
          <cell r="AR30">
            <v>0</v>
          </cell>
          <cell r="AS30">
            <v>0</v>
          </cell>
          <cell r="AT30">
            <v>7000000</v>
          </cell>
          <cell r="AU30" t="str">
            <v>PL 56 1240 0056 3190 0241 1117 0305</v>
          </cell>
          <cell r="AV30">
            <v>190024</v>
          </cell>
          <cell r="AW30">
            <v>40535</v>
          </cell>
          <cell r="AX30">
            <v>10</v>
          </cell>
          <cell r="AY30">
            <v>0</v>
          </cell>
          <cell r="AZ30" t="b">
            <v>1</v>
          </cell>
        </row>
        <row r="31">
          <cell r="A31">
            <v>27</v>
          </cell>
          <cell r="B31">
            <v>40527</v>
          </cell>
          <cell r="C31" t="str">
            <v>Pioneer Zmiennej Alokacji - Rynki Wschodzące SFIO</v>
          </cell>
          <cell r="D31" t="str">
            <v>64PZARW</v>
          </cell>
          <cell r="E31" t="str">
            <v>Pioneer Zmiennej Alokacji - Rynki Wschodzące Specjalistyczny Fundusz Inwestycyjny Otwarty</v>
          </cell>
          <cell r="H31" t="str">
            <v>Pioneer Zmiennej Alokacji - Rynki Wschodzące SFIO</v>
          </cell>
          <cell r="I31" t="str">
            <v>DFL/4033/26/15/10/VI/MM</v>
          </cell>
          <cell r="J31">
            <v>40429</v>
          </cell>
          <cell r="K31" t="str">
            <v>3/15.12.2010</v>
          </cell>
          <cell r="L31">
            <v>40527</v>
          </cell>
          <cell r="M31">
            <v>40528</v>
          </cell>
          <cell r="N31" t="str">
            <v>3/15.12.2010</v>
          </cell>
          <cell r="O31" t="str">
            <v>PP TFI SA</v>
          </cell>
          <cell r="P31">
            <v>40527</v>
          </cell>
          <cell r="Q31">
            <v>4000000</v>
          </cell>
          <cell r="S31" t="str">
            <v>Krzysztof Lewandowski</v>
          </cell>
          <cell r="T31" t="str">
            <v>Prezes Zarządu</v>
          </cell>
          <cell r="V31">
            <v>40529</v>
          </cell>
          <cell r="W31">
            <v>884.37</v>
          </cell>
          <cell r="X31">
            <v>4000884.37</v>
          </cell>
          <cell r="Y31">
            <v>40529</v>
          </cell>
          <cell r="AA31" t="str">
            <v/>
          </cell>
          <cell r="AB31" t="str">
            <v>PL 94 1240 0056 3190 0041 1117 0301</v>
          </cell>
          <cell r="AD31" t="str">
            <v>art. 2 § 5</v>
          </cell>
          <cell r="AE31" t="str">
            <v>Rozdział I</v>
          </cell>
          <cell r="AF31" t="str">
            <v>art.2 § 6</v>
          </cell>
          <cell r="AG31">
            <v>10</v>
          </cell>
          <cell r="AH31">
            <v>40317</v>
          </cell>
          <cell r="AK31" t="str">
            <v>108-00-04-838</v>
          </cell>
          <cell r="AQ31">
            <v>40554</v>
          </cell>
          <cell r="AR31">
            <v>3960.57</v>
          </cell>
          <cell r="AS31">
            <v>2633.28</v>
          </cell>
          <cell r="AT31">
            <v>4006593.85</v>
          </cell>
          <cell r="AU31" t="str">
            <v>PL 63 1240 0056 3190 0261 1117 0305</v>
          </cell>
          <cell r="AV31">
            <v>190026</v>
          </cell>
          <cell r="AW31">
            <v>40554</v>
          </cell>
          <cell r="AY31" t="str">
            <v/>
          </cell>
          <cell r="AZ31" t="b">
            <v>0</v>
          </cell>
        </row>
        <row r="32">
          <cell r="A32">
            <v>28</v>
          </cell>
          <cell r="B32">
            <v>40638</v>
          </cell>
          <cell r="C32" t="str">
            <v>Pioneer Zmiennej Alokacji - Rynki Europy Wschodniej SFIO</v>
          </cell>
          <cell r="D32" t="str">
            <v>65PZAREW</v>
          </cell>
          <cell r="E32" t="str">
            <v>Pioneer Zmiennej Alokacji - Rynki Europy Wschodniej Specjalistyczny Fundusz Inwestycyjny Otwarty</v>
          </cell>
          <cell r="H32" t="str">
            <v>Pioneer Zmiennej Alokacji - Rynki Europy Wschodniej SFIO</v>
          </cell>
          <cell r="I32" t="str">
            <v>DFL/4033/11/7/11/VI/U/12-10-1/SP</v>
          </cell>
          <cell r="J32">
            <v>40623</v>
          </cell>
          <cell r="K32" t="str">
            <v>2/5.04.2011</v>
          </cell>
          <cell r="L32">
            <v>40638</v>
          </cell>
          <cell r="M32">
            <v>40639</v>
          </cell>
          <cell r="N32" t="str">
            <v>2/5.04.2011</v>
          </cell>
          <cell r="O32" t="str">
            <v>PP TFI SA</v>
          </cell>
          <cell r="P32">
            <v>40638</v>
          </cell>
          <cell r="Q32">
            <v>4000000</v>
          </cell>
          <cell r="V32">
            <v>40640</v>
          </cell>
          <cell r="W32">
            <v>622.46</v>
          </cell>
          <cell r="X32">
            <v>4000622.46</v>
          </cell>
          <cell r="Y32">
            <v>40640</v>
          </cell>
          <cell r="Z32">
            <v>40640</v>
          </cell>
          <cell r="AA32">
            <v>1</v>
          </cell>
          <cell r="AB32" t="str">
            <v>PL 94 1240 0056 3190 0041 1117 0301</v>
          </cell>
          <cell r="AD32" t="str">
            <v>art. 2 § 5</v>
          </cell>
          <cell r="AE32" t="str">
            <v>Rozdział I</v>
          </cell>
          <cell r="AF32" t="str">
            <v>art.2 § 6</v>
          </cell>
          <cell r="AG32">
            <v>10</v>
          </cell>
          <cell r="AH32">
            <v>40584</v>
          </cell>
          <cell r="AK32" t="str">
            <v>108-00-01-857</v>
          </cell>
          <cell r="AQ32">
            <v>40652</v>
          </cell>
          <cell r="AR32">
            <v>0</v>
          </cell>
          <cell r="AS32">
            <v>4341.93</v>
          </cell>
          <cell r="AT32">
            <v>4004341.93</v>
          </cell>
          <cell r="AU32" t="str">
            <v>PL 18 1240 0056 3190 0271 1117 0305</v>
          </cell>
          <cell r="AV32">
            <v>190027</v>
          </cell>
          <cell r="AW32" t="str">
            <v>19.04.2011</v>
          </cell>
          <cell r="AY32" t="str">
            <v/>
          </cell>
          <cell r="AZ32" t="b">
            <v>0</v>
          </cell>
        </row>
        <row r="33">
          <cell r="A33">
            <v>29</v>
          </cell>
          <cell r="B33">
            <v>40763</v>
          </cell>
          <cell r="C33" t="str">
            <v>Pioneer Elastycznego Inwestowania SFIO</v>
          </cell>
          <cell r="D33" t="str">
            <v>16PEI</v>
          </cell>
          <cell r="E33" t="str">
            <v>Pioneer Elastycznego Inwestowania Specjalistyczny Fundusz Inwestycyjny Otwarty</v>
          </cell>
          <cell r="H33" t="str">
            <v>Pioneer Elastycznego Inwestowania SFIO</v>
          </cell>
          <cell r="I33" t="str">
            <v>DFL/VI/4033/26/14/11/U/MM</v>
          </cell>
          <cell r="J33">
            <v>40752</v>
          </cell>
          <cell r="K33" t="str">
            <v>1/8.08.2011</v>
          </cell>
          <cell r="L33">
            <v>40763</v>
          </cell>
          <cell r="M33">
            <v>40764</v>
          </cell>
          <cell r="N33" t="str">
            <v>1/8.08.2011</v>
          </cell>
          <cell r="O33" t="str">
            <v>PP TFI SA</v>
          </cell>
          <cell r="Q33">
            <v>4000000</v>
          </cell>
          <cell r="V33">
            <v>40764</v>
          </cell>
          <cell r="W33">
            <v>369.32</v>
          </cell>
          <cell r="X33">
            <v>4000369.32</v>
          </cell>
          <cell r="Y33">
            <v>40764</v>
          </cell>
          <cell r="Z33">
            <v>40764</v>
          </cell>
          <cell r="AA33">
            <v>0</v>
          </cell>
          <cell r="AB33" t="str">
            <v>PL 40 1240 0056 3190 0041 1117 0303</v>
          </cell>
          <cell r="AD33" t="str">
            <v>art. 2 § 5</v>
          </cell>
          <cell r="AE33" t="str">
            <v>Rozdział I</v>
          </cell>
          <cell r="AF33" t="str">
            <v>art.2 § 6</v>
          </cell>
          <cell r="AG33">
            <v>10</v>
          </cell>
          <cell r="AH33">
            <v>40669</v>
          </cell>
          <cell r="AK33" t="str">
            <v>108-00-01-857</v>
          </cell>
          <cell r="AQ33">
            <v>40780</v>
          </cell>
          <cell r="AS33">
            <v>6344.11</v>
          </cell>
          <cell r="AT33">
            <v>4006344.11</v>
          </cell>
          <cell r="AU33" t="str">
            <v>PL 70 1240 0056 3190 0281 1117 0305</v>
          </cell>
          <cell r="AV33">
            <v>190028</v>
          </cell>
          <cell r="AW33" t="str">
            <v>25.08.2011</v>
          </cell>
          <cell r="AY33" t="str">
            <v/>
          </cell>
          <cell r="AZ33" t="b">
            <v>0</v>
          </cell>
        </row>
        <row r="34">
          <cell r="A34">
            <v>30</v>
          </cell>
          <cell r="B34">
            <v>40892</v>
          </cell>
          <cell r="C34" t="str">
            <v>Pioneer Zmiennej Alokacji Rynku Amerykańskiego SFIO</v>
          </cell>
          <cell r="D34" t="str">
            <v>66PZARUS</v>
          </cell>
          <cell r="E34" t="str">
            <v>Pioneer Zmiennej Alokacji Rynku Amerykańskiego Specjalistyczny Fundusz Inwestycyjny Otwarty</v>
          </cell>
          <cell r="H34" t="str">
            <v>Pioneer Zmiennej Alokacji Rynku Amerykańskiego SFIO</v>
          </cell>
          <cell r="I34" t="str">
            <v>DFL/VI/4033/39/15/11/U/12-12/KM</v>
          </cell>
          <cell r="J34">
            <v>40889</v>
          </cell>
          <cell r="K34" t="str">
            <v>1/15.12.2011</v>
          </cell>
          <cell r="L34">
            <v>40892</v>
          </cell>
          <cell r="M34">
            <v>40892</v>
          </cell>
          <cell r="N34" t="str">
            <v>1/15.12.2011</v>
          </cell>
          <cell r="O34" t="str">
            <v>PP TFI SA</v>
          </cell>
          <cell r="P34">
            <v>40892</v>
          </cell>
          <cell r="Q34">
            <v>4000000</v>
          </cell>
          <cell r="V34">
            <v>40896</v>
          </cell>
          <cell r="W34">
            <v>1453.16</v>
          </cell>
          <cell r="X34">
            <v>4001453.16</v>
          </cell>
          <cell r="Y34">
            <v>40896</v>
          </cell>
          <cell r="Z34">
            <v>40896</v>
          </cell>
          <cell r="AA34">
            <v>4</v>
          </cell>
          <cell r="AB34" t="str">
            <v>PL 13 1240 0056 3190 0041 1117 0304</v>
          </cell>
          <cell r="AD34" t="str">
            <v>art. 2 § 5</v>
          </cell>
          <cell r="AE34" t="str">
            <v>Rozdział I</v>
          </cell>
          <cell r="AF34" t="str">
            <v>art.2 § 6</v>
          </cell>
          <cell r="AG34">
            <v>10</v>
          </cell>
          <cell r="AH34">
            <v>40802</v>
          </cell>
          <cell r="AK34" t="str">
            <v>108-00-01-857</v>
          </cell>
          <cell r="AQ34">
            <v>40921</v>
          </cell>
          <cell r="AR34">
            <v>9962.89</v>
          </cell>
          <cell r="AS34">
            <v>0</v>
          </cell>
          <cell r="AT34">
            <v>4009962.89</v>
          </cell>
          <cell r="AU34" t="str">
            <v>PL 89 1240 1037 1111 0010 4325 7264</v>
          </cell>
          <cell r="AV34">
            <v>190029</v>
          </cell>
          <cell r="AW34">
            <v>40556</v>
          </cell>
          <cell r="AX34">
            <v>10</v>
          </cell>
          <cell r="AY34">
            <v>0</v>
          </cell>
          <cell r="AZ34" t="b">
            <v>0</v>
          </cell>
        </row>
        <row r="35">
          <cell r="A35">
            <v>26</v>
          </cell>
          <cell r="B35">
            <v>40920</v>
          </cell>
          <cell r="C35" t="str">
            <v>Pioneer FIO</v>
          </cell>
          <cell r="D35" t="str">
            <v>29PDS</v>
          </cell>
          <cell r="E35" t="str">
            <v>Pioneer Fundusz Inwestycyjny Otwarty</v>
          </cell>
          <cell r="F35" t="str">
            <v>Pioneer Dynamicznych Spółek</v>
          </cell>
          <cell r="H35" t="str">
            <v>Pioneer FIO - Pioneer Dynamicznych Spólek</v>
          </cell>
          <cell r="I35" t="str">
            <v>DFL/VI/4032/63/12/11/U/MM/12-24</v>
          </cell>
          <cell r="J35">
            <v>40904</v>
          </cell>
          <cell r="K35" t="str">
            <v>3/04.01.2012</v>
          </cell>
          <cell r="L35">
            <v>40920</v>
          </cell>
          <cell r="M35">
            <v>40921</v>
          </cell>
          <cell r="N35" t="str">
            <v>1/16.01.2012</v>
          </cell>
          <cell r="O35" t="str">
            <v>PP TFI SA</v>
          </cell>
          <cell r="P35">
            <v>40920</v>
          </cell>
          <cell r="Q35">
            <v>1000000</v>
          </cell>
          <cell r="V35">
            <v>40924</v>
          </cell>
          <cell r="W35">
            <v>367.12</v>
          </cell>
          <cell r="X35">
            <v>1000367.12</v>
          </cell>
          <cell r="Y35">
            <v>40924</v>
          </cell>
          <cell r="Z35">
            <v>40925</v>
          </cell>
          <cell r="AA35">
            <v>4</v>
          </cell>
          <cell r="AB35" t="str">
            <v>PL 68 1240 1037 1111 0010 4344 6307</v>
          </cell>
          <cell r="AD35" t="str">
            <v>Rozdz. II art. II.9</v>
          </cell>
          <cell r="AE35" t="str">
            <v>Rozdział II</v>
          </cell>
          <cell r="AF35" t="str">
            <v>art. II.11</v>
          </cell>
          <cell r="AG35">
            <v>10</v>
          </cell>
          <cell r="AH35">
            <v>39146</v>
          </cell>
          <cell r="AI35">
            <v>40828</v>
          </cell>
          <cell r="AK35" t="str">
            <v>108-00-06-286</v>
          </cell>
          <cell r="AQ35">
            <v>40928</v>
          </cell>
          <cell r="AR35">
            <v>0</v>
          </cell>
          <cell r="AS35">
            <v>0</v>
          </cell>
          <cell r="AT35">
            <v>1000000</v>
          </cell>
          <cell r="AU35" t="str">
            <v>PL 68 1240 1037 1111 0010 4344 6307</v>
          </cell>
          <cell r="AV35">
            <v>190030</v>
          </cell>
          <cell r="AW35">
            <v>40928</v>
          </cell>
          <cell r="AY35" t="str">
            <v/>
          </cell>
          <cell r="AZ35" t="b">
            <v>1</v>
          </cell>
        </row>
        <row r="36">
          <cell r="C36" t="str">
            <v>Pioneer First FIZ</v>
          </cell>
          <cell r="N36" t="str">
            <v/>
          </cell>
          <cell r="O36" t="str">
            <v/>
          </cell>
          <cell r="X36" t="str">
            <v/>
          </cell>
          <cell r="AA36" t="str">
            <v/>
          </cell>
          <cell r="AB36" t="str">
            <v>PL 94 1240 0056 3190 0041 1117 0301</v>
          </cell>
          <cell r="AT36" t="str">
            <v/>
          </cell>
          <cell r="AU36" t="str">
            <v/>
          </cell>
          <cell r="AV36" t="str">
            <v/>
          </cell>
          <cell r="AW36" t="str">
            <v/>
          </cell>
          <cell r="AX36" t="str">
            <v/>
          </cell>
          <cell r="AY36" t="str">
            <v/>
          </cell>
          <cell r="AZ36" t="b">
            <v>0</v>
          </cell>
        </row>
        <row r="37">
          <cell r="A37">
            <v>27</v>
          </cell>
          <cell r="B37">
            <v>41074</v>
          </cell>
          <cell r="C37" t="str">
            <v>Pioneer FIO</v>
          </cell>
          <cell r="D37" t="str">
            <v>71PSI</v>
          </cell>
          <cell r="E37" t="str">
            <v>Pioneer Fundusz Inwestycyjny Otwarty</v>
          </cell>
          <cell r="F37" t="str">
            <v>Pioneer Stabilnego Inwestowania</v>
          </cell>
          <cell r="H37" t="str">
            <v>Pioneer Stabilnego Inwestowania - Pioneer FIO</v>
          </cell>
          <cell r="I37" t="str">
            <v>DFI/I/4032/10/5/12/U/12/24/AP</v>
          </cell>
          <cell r="J37">
            <v>41057</v>
          </cell>
          <cell r="K37" t="str">
            <v>2/12.06.2012</v>
          </cell>
          <cell r="L37">
            <v>41075</v>
          </cell>
          <cell r="M37">
            <v>41078</v>
          </cell>
          <cell r="N37" t="str">
            <v>2/12.06.2012</v>
          </cell>
          <cell r="O37" t="str">
            <v>PP TFI SA</v>
          </cell>
          <cell r="P37">
            <v>41075</v>
          </cell>
          <cell r="Q37">
            <v>1000000</v>
          </cell>
          <cell r="S37" t="str">
            <v>Krzysztof Lewandowski</v>
          </cell>
          <cell r="T37" t="str">
            <v>Prezes Zarządu</v>
          </cell>
          <cell r="V37">
            <v>41079</v>
          </cell>
          <cell r="W37">
            <v>401.97</v>
          </cell>
          <cell r="X37">
            <v>1000401.97</v>
          </cell>
          <cell r="Y37">
            <v>41079</v>
          </cell>
          <cell r="Z37">
            <v>41080</v>
          </cell>
          <cell r="AA37">
            <v>2</v>
          </cell>
          <cell r="AB37" t="str">
            <v>PL 56 1240 1037 1111 0010 4601 7702</v>
          </cell>
          <cell r="AD37" t="str">
            <v>Rozdz. II art. II.6</v>
          </cell>
          <cell r="AE37" t="str">
            <v>Rozdział II</v>
          </cell>
          <cell r="AF37" t="str">
            <v>art. II.8</v>
          </cell>
          <cell r="AG37">
            <v>10</v>
          </cell>
          <cell r="AH37">
            <v>39146</v>
          </cell>
          <cell r="AI37">
            <v>41082</v>
          </cell>
          <cell r="AK37" t="str">
            <v>108-00-04-838</v>
          </cell>
          <cell r="AL37" t="str">
            <v>RFi 353</v>
          </cell>
          <cell r="AT37" t="str">
            <v/>
          </cell>
          <cell r="AU37" t="str">
            <v>PL 56 1240 1037 1111 0010 4601 7702</v>
          </cell>
          <cell r="AV37">
            <v>190031</v>
          </cell>
          <cell r="AW37">
            <v>41082</v>
          </cell>
          <cell r="AX37">
            <v>10.01</v>
          </cell>
          <cell r="AY37">
            <v>5.214285714285604E-2</v>
          </cell>
          <cell r="AZ37" t="b">
            <v>1</v>
          </cell>
          <cell r="BA37">
            <v>60</v>
          </cell>
        </row>
        <row r="38">
          <cell r="A38">
            <v>28</v>
          </cell>
          <cell r="B38">
            <v>41086</v>
          </cell>
          <cell r="C38" t="str">
            <v>Pioneer FIO</v>
          </cell>
          <cell r="D38" t="str">
            <v>72PODA2</v>
          </cell>
          <cell r="E38" t="str">
            <v>Pioneer Fundusz Inwestycyjny Otwarty</v>
          </cell>
          <cell r="F38" t="str">
            <v>Pioneer Obligacji - Dynamiczna Alokacja 2</v>
          </cell>
          <cell r="H38" t="str">
            <v>Pioneer Obligacji - Dynamiczna Alokacja 2 - Pioneer FIO</v>
          </cell>
          <cell r="I38" t="str">
            <v>DFI/I/4032/10/5/12/U/12/24/AP</v>
          </cell>
          <cell r="J38">
            <v>41057</v>
          </cell>
          <cell r="K38" t="str">
            <v>2/26.06.2012</v>
          </cell>
          <cell r="L38">
            <v>41087</v>
          </cell>
          <cell r="M38">
            <v>41088</v>
          </cell>
          <cell r="N38" t="str">
            <v>2/26.06.2012</v>
          </cell>
          <cell r="O38" t="str">
            <v>PP TFI SA</v>
          </cell>
          <cell r="P38">
            <v>41087</v>
          </cell>
          <cell r="Q38">
            <v>1000000</v>
          </cell>
          <cell r="S38" t="str">
            <v>Krzysztof Lewandowski</v>
          </cell>
          <cell r="T38" t="str">
            <v>Prezes Zarządu</v>
          </cell>
          <cell r="V38">
            <v>41088</v>
          </cell>
          <cell r="W38">
            <v>100.16</v>
          </cell>
          <cell r="X38">
            <v>1000100.16</v>
          </cell>
          <cell r="Y38">
            <v>41088</v>
          </cell>
          <cell r="Z38">
            <v>41089</v>
          </cell>
          <cell r="AA38">
            <v>1</v>
          </cell>
          <cell r="AB38" t="str">
            <v>PL 04 1240 1037 1111 0010 4617 7233</v>
          </cell>
          <cell r="AD38" t="str">
            <v>Rozdz. II art. II.6</v>
          </cell>
          <cell r="AE38" t="str">
            <v>Rozdział II</v>
          </cell>
          <cell r="AF38" t="str">
            <v>art. II.9</v>
          </cell>
          <cell r="AG38">
            <v>10</v>
          </cell>
          <cell r="AH38">
            <v>39146</v>
          </cell>
          <cell r="AI38">
            <v>41082</v>
          </cell>
          <cell r="AK38" t="str">
            <v>108-00-04-838</v>
          </cell>
          <cell r="AL38" t="str">
            <v>RFi 353</v>
          </cell>
          <cell r="AQ38">
            <v>41094</v>
          </cell>
          <cell r="AT38">
            <v>1000000</v>
          </cell>
          <cell r="AU38" t="str">
            <v>PL 04 1240 1037 1111 0010 4617 7233</v>
          </cell>
          <cell r="AV38">
            <v>190032</v>
          </cell>
          <cell r="AW38">
            <v>41094</v>
          </cell>
          <cell r="AX38">
            <v>10.01</v>
          </cell>
          <cell r="AY38">
            <v>5.214285714285604E-2</v>
          </cell>
          <cell r="AZ38" t="b">
            <v>1</v>
          </cell>
          <cell r="BA38">
            <v>61</v>
          </cell>
        </row>
        <row r="39">
          <cell r="A39">
            <v>29</v>
          </cell>
          <cell r="B39">
            <v>41144</v>
          </cell>
          <cell r="C39" t="str">
            <v>Pioneer Zmiennej Alokacji Rynku Polskiego SFIO</v>
          </cell>
          <cell r="D39" t="str">
            <v>67PZARP</v>
          </cell>
          <cell r="E39" t="str">
            <v>Pioneer Zmiennej Alokacji Rynku Polskiego - Pioneer Strategie Funduszowe SFIO [PRZEJĘTY]</v>
          </cell>
          <cell r="F39" t="str">
            <v>Pioneer Zmiennej Alokacji Rynku Polskiego</v>
          </cell>
          <cell r="H39" t="str">
            <v>Pioneer Zmiennej Alokacji Rynku Polskiego - Pioneer Strategie Funduszowe SFIO [PRZEJĘTY]</v>
          </cell>
          <cell r="I39" t="str">
            <v>DFI/I/4033/6/13/12/U/12-13/KM</v>
          </cell>
          <cell r="J39">
            <v>41037</v>
          </cell>
          <cell r="K39" t="str">
            <v>1/7.08.2012</v>
          </cell>
          <cell r="L39">
            <v>41144</v>
          </cell>
          <cell r="M39">
            <v>41145</v>
          </cell>
          <cell r="N39" t="str">
            <v>1/7.08.2012</v>
          </cell>
          <cell r="O39" t="str">
            <v>PP TFI SA</v>
          </cell>
          <cell r="P39">
            <v>41144</v>
          </cell>
          <cell r="Q39">
            <v>4000000</v>
          </cell>
          <cell r="S39" t="str">
            <v>Krzysztof Lewandowski</v>
          </cell>
          <cell r="T39" t="str">
            <v>Prezes Zarządu</v>
          </cell>
          <cell r="V39">
            <v>41149</v>
          </cell>
          <cell r="W39">
            <v>1974.81</v>
          </cell>
          <cell r="X39">
            <v>4001974.81</v>
          </cell>
          <cell r="Y39">
            <v>41149</v>
          </cell>
          <cell r="AA39" t="str">
            <v/>
          </cell>
          <cell r="AB39" t="str">
            <v>PL 94 1240 0056 3190 0041 1117 0301</v>
          </cell>
          <cell r="AD39" t="str">
            <v>art. 2 § 5</v>
          </cell>
          <cell r="AE39" t="str">
            <v>Rozdział I</v>
          </cell>
          <cell r="AF39" t="str">
            <v>art.2 § 6</v>
          </cell>
          <cell r="AG39">
            <v>10</v>
          </cell>
          <cell r="AH39">
            <v>40941</v>
          </cell>
          <cell r="AK39" t="str">
            <v>108-00-06-286</v>
          </cell>
          <cell r="AL39" t="str">
            <v>RFi 412</v>
          </cell>
          <cell r="AQ39">
            <v>41166</v>
          </cell>
          <cell r="AR39">
            <v>3660.28</v>
          </cell>
          <cell r="AS39">
            <v>5231.4399999999996</v>
          </cell>
          <cell r="AT39">
            <v>4008891.72</v>
          </cell>
          <cell r="AU39" t="str">
            <v>PL 94 1240 0056 3190 0041 1117 0301</v>
          </cell>
          <cell r="AV39" t="str">
            <v/>
          </cell>
          <cell r="AW39">
            <v>41166</v>
          </cell>
          <cell r="AX39">
            <v>10.02</v>
          </cell>
          <cell r="AY39">
            <v>3.318181818181748E-2</v>
          </cell>
          <cell r="AZ39" t="b">
            <v>1</v>
          </cell>
          <cell r="BA39">
            <v>62</v>
          </cell>
        </row>
        <row r="40">
          <cell r="A40">
            <v>30</v>
          </cell>
          <cell r="B40">
            <v>41522</v>
          </cell>
          <cell r="C40" t="str">
            <v>Pioneer FIO</v>
          </cell>
          <cell r="D40" t="str">
            <v>73PPP</v>
          </cell>
          <cell r="E40" t="str">
            <v>Pioneer Fundusz Inwestycyjny Otwarty</v>
          </cell>
          <cell r="F40" t="str">
            <v>Pioneer Pieniężny Plus</v>
          </cell>
          <cell r="H40" t="str">
            <v>Pioneer Pieniężny Plus - Pioneer FIO</v>
          </cell>
          <cell r="I40" t="str">
            <v>DFI/I/4032/19/17/13/U/12/24/AP</v>
          </cell>
          <cell r="J40">
            <v>41506</v>
          </cell>
          <cell r="K40" t="str">
            <v>2/3.09.2013</v>
          </cell>
          <cell r="L40">
            <v>41522</v>
          </cell>
          <cell r="M40">
            <v>41523</v>
          </cell>
          <cell r="N40" t="str">
            <v>2/3.09.2013</v>
          </cell>
          <cell r="O40" t="str">
            <v>PP TFI SA</v>
          </cell>
          <cell r="P40">
            <v>41522</v>
          </cell>
          <cell r="Q40">
            <v>1000000</v>
          </cell>
          <cell r="S40" t="str">
            <v>Krzysztof Lewandowski</v>
          </cell>
          <cell r="T40" t="str">
            <v>Prezes Zarządu</v>
          </cell>
          <cell r="X40">
            <v>1000000</v>
          </cell>
          <cell r="Y40">
            <v>41523</v>
          </cell>
          <cell r="Z40">
            <v>41526</v>
          </cell>
          <cell r="AA40">
            <v>1</v>
          </cell>
          <cell r="AB40" t="str">
            <v>PL 81 1240 1037 1111 0010 5300 5035</v>
          </cell>
          <cell r="AD40" t="str">
            <v>Rozdz. II art. II.6</v>
          </cell>
          <cell r="AE40" t="str">
            <v>Rozdział II</v>
          </cell>
          <cell r="AF40" t="str">
            <v>art. II.8</v>
          </cell>
          <cell r="AG40">
            <v>10</v>
          </cell>
          <cell r="AH40">
            <v>39146</v>
          </cell>
          <cell r="AI40">
            <v>41520</v>
          </cell>
          <cell r="AK40" t="str">
            <v>108-00-04-838</v>
          </cell>
          <cell r="AL40" t="str">
            <v>RFi 353</v>
          </cell>
          <cell r="AQ40">
            <v>41528</v>
          </cell>
          <cell r="AT40">
            <v>1000000</v>
          </cell>
          <cell r="AU40" t="str">
            <v>PL 81 1240 1037 1111 0010 5300 5035</v>
          </cell>
          <cell r="AV40">
            <v>190035</v>
          </cell>
          <cell r="AW40">
            <v>41528</v>
          </cell>
          <cell r="AX40">
            <v>10</v>
          </cell>
          <cell r="AY40">
            <v>0</v>
          </cell>
          <cell r="AZ40" t="b">
            <v>1</v>
          </cell>
          <cell r="BA40">
            <v>63</v>
          </cell>
        </row>
        <row r="41">
          <cell r="A41">
            <v>31</v>
          </cell>
          <cell r="B41">
            <v>41523</v>
          </cell>
          <cell r="C41" t="str">
            <v>Pioneer Konsumpcji i Wzrostu Rynków Wschodzących FIZ</v>
          </cell>
          <cell r="D41" t="str">
            <v>81FIZKW</v>
          </cell>
          <cell r="E41" t="str">
            <v>Pioneer Konsumpcji i Wzrostu Rynków Wschodzących FIZ</v>
          </cell>
          <cell r="F41" t="str">
            <v/>
          </cell>
          <cell r="H41" t="str">
            <v>Pioneer Konsumpcji i Wzrostu Rynków Wschodzących FIZ</v>
          </cell>
          <cell r="I41" t="str">
            <v>n/a</v>
          </cell>
          <cell r="J41" t="str">
            <v>n/a</v>
          </cell>
          <cell r="K41" t="str">
            <v>5/3.09.2013</v>
          </cell>
          <cell r="L41">
            <v>41526</v>
          </cell>
          <cell r="M41">
            <v>41527</v>
          </cell>
          <cell r="N41" t="str">
            <v>5/3.09.2013</v>
          </cell>
          <cell r="O41" t="str">
            <v>PP TFI SA</v>
          </cell>
          <cell r="P41">
            <v>41526</v>
          </cell>
          <cell r="Q41">
            <v>1000000</v>
          </cell>
          <cell r="S41" t="str">
            <v>Krzysztof Lewandowski</v>
          </cell>
          <cell r="T41" t="str">
            <v>Prezes Zarządu</v>
          </cell>
          <cell r="U41">
            <v>1000000</v>
          </cell>
          <cell r="X41">
            <v>1000000</v>
          </cell>
          <cell r="Y41">
            <v>41527</v>
          </cell>
          <cell r="Z41">
            <v>41528</v>
          </cell>
          <cell r="AA41">
            <v>1</v>
          </cell>
          <cell r="AB41" t="str">
            <v>PL 48 1240 1037 1111 0010 4858 3108</v>
          </cell>
          <cell r="AD41" t="str">
            <v>Art.. 11 Statutu / R. III pkt. 3.2 WE</v>
          </cell>
          <cell r="AE41" t="str">
            <v>Art.. 14 Statutu</v>
          </cell>
          <cell r="AF41" t="str">
            <v>Art.. 9 pkt. 3 Statutu</v>
          </cell>
          <cell r="AG41">
            <v>1000</v>
          </cell>
          <cell r="AH41">
            <v>41522</v>
          </cell>
          <cell r="AJ41" t="e">
            <v>#N/A</v>
          </cell>
          <cell r="AK41" t="str">
            <v>108-00-15-747</v>
          </cell>
          <cell r="AL41" t="e">
            <v>#N/A</v>
          </cell>
          <cell r="AQ41" t="e">
            <v>#N/A</v>
          </cell>
          <cell r="AR41">
            <v>50.19</v>
          </cell>
          <cell r="AS41">
            <v>800.72</v>
          </cell>
          <cell r="AT41" t="e">
            <v>#N/A</v>
          </cell>
          <cell r="AU41" t="e">
            <v>#N/A</v>
          </cell>
          <cell r="AV41" t="e">
            <v>#N/A</v>
          </cell>
          <cell r="AW41" t="e">
            <v>#N/A</v>
          </cell>
          <cell r="AX41" t="e">
            <v>#N/A</v>
          </cell>
          <cell r="AY41" t="str">
            <v/>
          </cell>
          <cell r="AZ41" t="e">
            <v>#N/A</v>
          </cell>
          <cell r="BA41">
            <v>64</v>
          </cell>
        </row>
        <row r="42">
          <cell r="A42">
            <v>32</v>
          </cell>
          <cell r="B42">
            <v>41591</v>
          </cell>
          <cell r="C42" t="str">
            <v>Pioneer FG SFIO</v>
          </cell>
          <cell r="D42" t="str">
            <v>45PWDRE</v>
          </cell>
          <cell r="E42" t="str">
            <v>Pioneer Funduszy Globalnych Specjalistyczny Fundusz Inwestycyjny Otwarty</v>
          </cell>
          <cell r="F42" t="str">
            <v>Pioneer Wzrostu i Dochodu Rynku Europejskiego</v>
          </cell>
          <cell r="H42" t="str">
            <v>Pioneer Wzrostu i Dochodu Rynku Europejskiego - Pioneer Funduszy Globalnych SFIO</v>
          </cell>
          <cell r="I42" t="str">
            <v>DFL/4033/2/43/09/VI/U/12-3-1/SP</v>
          </cell>
          <cell r="J42">
            <v>40099</v>
          </cell>
          <cell r="K42" t="str">
            <v>1/13.11.2013</v>
          </cell>
          <cell r="L42">
            <v>41592</v>
          </cell>
          <cell r="M42">
            <v>41593</v>
          </cell>
          <cell r="N42" t="str">
            <v>1/13.11.2013</v>
          </cell>
          <cell r="O42" t="str">
            <v>PP TFI SA</v>
          </cell>
          <cell r="P42">
            <v>41592</v>
          </cell>
          <cell r="Q42">
            <v>1000000</v>
          </cell>
          <cell r="S42" t="str">
            <v>Krzysztof Lewandowski</v>
          </cell>
          <cell r="T42" t="str">
            <v>Prezes Zarządu</v>
          </cell>
          <cell r="V42">
            <v>41593</v>
          </cell>
          <cell r="W42">
            <v>0</v>
          </cell>
          <cell r="X42">
            <v>1000000</v>
          </cell>
          <cell r="Y42">
            <v>41593</v>
          </cell>
          <cell r="Z42">
            <v>41596</v>
          </cell>
          <cell r="AA42">
            <v>1</v>
          </cell>
          <cell r="AB42" t="str">
            <v>PL 93 1240 1037 1111 0010 5463 8784</v>
          </cell>
          <cell r="AD42" t="str">
            <v>Rozdz. III art. 9 § 2</v>
          </cell>
          <cell r="AE42" t="str">
            <v>Rozdz. III art. 9 § 4</v>
          </cell>
          <cell r="AF42" t="str">
            <v>Rozdz. III art. 9 par. 6</v>
          </cell>
          <cell r="AG42">
            <v>10</v>
          </cell>
          <cell r="AH42">
            <v>38708</v>
          </cell>
          <cell r="AI42">
            <v>41591</v>
          </cell>
          <cell r="AJ42">
            <v>140511232</v>
          </cell>
          <cell r="AK42" t="str">
            <v>108-00-01-857</v>
          </cell>
          <cell r="AL42" t="str">
            <v>RFi 229</v>
          </cell>
          <cell r="AQ42">
            <v>41598</v>
          </cell>
          <cell r="AT42">
            <v>1000000</v>
          </cell>
          <cell r="AU42" t="str">
            <v>PL 93 1240 1037 1111 0010 5463 8784</v>
          </cell>
          <cell r="AV42">
            <v>190612</v>
          </cell>
          <cell r="AW42">
            <v>41598</v>
          </cell>
          <cell r="AX42">
            <v>10</v>
          </cell>
          <cell r="AY42">
            <v>0</v>
          </cell>
          <cell r="AZ42" t="b">
            <v>1</v>
          </cell>
          <cell r="BA42">
            <v>65</v>
          </cell>
        </row>
        <row r="43">
          <cell r="A43">
            <v>33</v>
          </cell>
          <cell r="B43">
            <v>41807</v>
          </cell>
          <cell r="C43" t="str">
            <v>Pioneer Funduszy Globalnych SFIO</v>
          </cell>
          <cell r="D43" t="str">
            <v>46POID</v>
          </cell>
          <cell r="E43" t="str">
            <v>Pioneer Obligacji i Dochodu - Pioneer Funduszy Globalnych SFIO</v>
          </cell>
          <cell r="F43" t="str">
            <v>Pioneer Obligacji i Dochodu</v>
          </cell>
          <cell r="H43" t="str">
            <v>Pioneer Obligacji i Dochodu - Pioneer Funduszy Globalnych SFIO</v>
          </cell>
          <cell r="I43" t="str">
            <v>DFI/I/4033/14/15/13/U/12/3/AP</v>
          </cell>
          <cell r="J43">
            <v>41515</v>
          </cell>
          <cell r="K43" t="str">
            <v>1/27.06.2014</v>
          </cell>
          <cell r="L43">
            <v>41822</v>
          </cell>
          <cell r="M43">
            <v>41823</v>
          </cell>
          <cell r="N43" t="str">
            <v>1/27.06.2014</v>
          </cell>
          <cell r="O43" t="str">
            <v>PP TFI SA</v>
          </cell>
          <cell r="P43">
            <v>41822</v>
          </cell>
          <cell r="Q43">
            <v>1000000</v>
          </cell>
          <cell r="S43" t="str">
            <v>Tomasz Orlik</v>
          </cell>
          <cell r="T43" t="str">
            <v>Wiceprezes Zarzadu</v>
          </cell>
          <cell r="U43">
            <v>1000000</v>
          </cell>
          <cell r="V43">
            <v>41823</v>
          </cell>
          <cell r="W43">
            <v>52.16</v>
          </cell>
          <cell r="X43">
            <v>1000052.16</v>
          </cell>
          <cell r="Y43">
            <v>41823</v>
          </cell>
          <cell r="Z43">
            <v>41824</v>
          </cell>
          <cell r="AA43">
            <v>1</v>
          </cell>
          <cell r="AB43" t="str">
            <v>PL 84 1240 1037 1111 0010 5840 2158</v>
          </cell>
          <cell r="AD43" t="str">
            <v>Rozdz. III art. 9 § 2</v>
          </cell>
          <cell r="AE43" t="str">
            <v>Rozdz. III art. 9 § 4</v>
          </cell>
          <cell r="AF43" t="str">
            <v>Rozdz. III art. 9 par. 6</v>
          </cell>
          <cell r="AG43">
            <v>10</v>
          </cell>
          <cell r="AH43">
            <v>38708</v>
          </cell>
          <cell r="AI43">
            <v>41807</v>
          </cell>
          <cell r="AJ43" t="str">
            <v>140511232</v>
          </cell>
          <cell r="AK43" t="str">
            <v>108-00-01-857</v>
          </cell>
          <cell r="AL43" t="str">
            <v>RFi 229</v>
          </cell>
          <cell r="AQ43">
            <v>41829</v>
          </cell>
          <cell r="AT43">
            <v>1000000</v>
          </cell>
          <cell r="AU43" t="str">
            <v>PL 84 1240 1037 1111 0010 5840 2158</v>
          </cell>
          <cell r="AV43">
            <v>190613</v>
          </cell>
          <cell r="AW43">
            <v>41829</v>
          </cell>
          <cell r="AX43">
            <v>10</v>
          </cell>
          <cell r="AY43">
            <v>0</v>
          </cell>
          <cell r="AZ43" t="b">
            <v>1</v>
          </cell>
          <cell r="BA43">
            <v>66</v>
          </cell>
        </row>
        <row r="44">
          <cell r="A44">
            <v>34</v>
          </cell>
          <cell r="B44">
            <v>42006</v>
          </cell>
          <cell r="C44" t="str">
            <v>Pioneer Global Multi-Asset Target Income FIZ</v>
          </cell>
          <cell r="D44" t="str">
            <v>82FIZGMA</v>
          </cell>
          <cell r="E44" t="str">
            <v>Pioneer Global Multi-Asset Target Income FIZ</v>
          </cell>
          <cell r="F44" t="str">
            <v/>
          </cell>
          <cell r="G44" t="b">
            <v>1</v>
          </cell>
          <cell r="H44" t="str">
            <v>Pioneer Global Multi-Asset Target Income FIZ</v>
          </cell>
          <cell r="I44" t="str">
            <v>n/a</v>
          </cell>
          <cell r="J44" t="str">
            <v>n/a</v>
          </cell>
          <cell r="K44" t="str">
            <v>--</v>
          </cell>
          <cell r="L44">
            <v>41967</v>
          </cell>
          <cell r="M44">
            <v>41978</v>
          </cell>
          <cell r="N44" t="str">
            <v>3/8.12.2014</v>
          </cell>
          <cell r="O44" t="str">
            <v>22 osoby</v>
          </cell>
          <cell r="Q44">
            <v>8365000</v>
          </cell>
          <cell r="R44">
            <v>65466</v>
          </cell>
          <cell r="S44" t="str">
            <v>22 osoby</v>
          </cell>
          <cell r="U44">
            <v>1000000</v>
          </cell>
          <cell r="X44">
            <v>8365000</v>
          </cell>
          <cell r="Y44">
            <v>41981</v>
          </cell>
          <cell r="Z44">
            <v>41981</v>
          </cell>
          <cell r="AA44">
            <v>1</v>
          </cell>
          <cell r="AB44" t="str">
            <v>PL 48 1240 1037 1111 0010 4858 3108</v>
          </cell>
          <cell r="AC44">
            <v>23600866</v>
          </cell>
          <cell r="AG44">
            <v>1000</v>
          </cell>
          <cell r="AH44">
            <v>41967</v>
          </cell>
          <cell r="AJ44" t="str">
            <v>360427343</v>
          </cell>
          <cell r="AK44" t="str">
            <v>108-00-18-639</v>
          </cell>
          <cell r="AL44" t="str">
            <v>RFI 1084</v>
          </cell>
          <cell r="AQ44">
            <v>42006</v>
          </cell>
          <cell r="AR44">
            <v>9543.74</v>
          </cell>
          <cell r="AS44">
            <v>0</v>
          </cell>
          <cell r="AT44">
            <v>8440009.7400000002</v>
          </cell>
          <cell r="AU44" t="str">
            <v/>
          </cell>
          <cell r="AV44" t="str">
            <v/>
          </cell>
          <cell r="AW44">
            <v>42006</v>
          </cell>
          <cell r="AX44">
            <v>1001.13</v>
          </cell>
          <cell r="AY44">
            <v>1.0575641025640983E-2</v>
          </cell>
          <cell r="AZ44" t="str">
            <v/>
          </cell>
          <cell r="BA44">
            <v>67</v>
          </cell>
        </row>
        <row r="45">
          <cell r="A45">
            <v>35</v>
          </cell>
          <cell r="B45">
            <v>42009</v>
          </cell>
          <cell r="C45" t="str">
            <v>Pioneer Funduszy Globalnych SFIO</v>
          </cell>
          <cell r="D45" t="str">
            <v>47WIDRA</v>
          </cell>
          <cell r="E45" t="str">
            <v>Pioneer Wzrostu i Dochodu Rynku Amerykańskiego - Pioneer Funduszy Globalnych SFIO</v>
          </cell>
          <cell r="F45" t="str">
            <v>Pioneer Wzrostu i Dochodu Rynku Amerykańskiego</v>
          </cell>
          <cell r="G45" t="str">
            <v/>
          </cell>
          <cell r="H45" t="str">
            <v>Pioneer Wzrostu i Dochodu Rynku Amerykańskiego - Pioneer Funduszy Globalnych SFIO</v>
          </cell>
          <cell r="I45" t="str">
            <v>DFL/4033/2/43/09/VI/U/12-3-1/SP</v>
          </cell>
          <cell r="J45">
            <v>40099</v>
          </cell>
          <cell r="K45" t="str">
            <v>2/16.12.2014</v>
          </cell>
          <cell r="L45">
            <v>42011</v>
          </cell>
          <cell r="M45" t="str">
            <v>---</v>
          </cell>
          <cell r="N45" t="str">
            <v>---</v>
          </cell>
          <cell r="O45" t="str">
            <v>PP TFI SA</v>
          </cell>
          <cell r="P45">
            <v>42011</v>
          </cell>
          <cell r="Q45">
            <v>1000000</v>
          </cell>
          <cell r="R45" t="str">
            <v>---</v>
          </cell>
          <cell r="S45" t="str">
            <v>Krzysztof Lewandowski</v>
          </cell>
          <cell r="T45" t="str">
            <v>Prezes Zarządu</v>
          </cell>
          <cell r="U45">
            <v>1000000</v>
          </cell>
          <cell r="V45" t="str">
            <v>---</v>
          </cell>
          <cell r="W45">
            <v>36.159999999999997</v>
          </cell>
          <cell r="X45">
            <v>1000036.16</v>
          </cell>
          <cell r="Y45">
            <v>42012</v>
          </cell>
          <cell r="Z45">
            <v>42012</v>
          </cell>
          <cell r="AA45" t="str">
            <v/>
          </cell>
          <cell r="AB45" t="str">
            <v>PL 43 1240 1037 1111 0010 6123 7721</v>
          </cell>
          <cell r="AC45" t="str">
            <v>---</v>
          </cell>
          <cell r="AD45" t="str">
            <v>Rozdz. III art. 9 § 2 I 4</v>
          </cell>
          <cell r="AE45" t="str">
            <v>Rozdz. III art. 9 § 4</v>
          </cell>
          <cell r="AF45" t="str">
            <v>Rozdz. III art. 9 par. 6</v>
          </cell>
          <cell r="AG45">
            <v>10</v>
          </cell>
          <cell r="AH45">
            <v>38708</v>
          </cell>
          <cell r="AI45">
            <v>42004</v>
          </cell>
          <cell r="AJ45" t="str">
            <v>140511232</v>
          </cell>
          <cell r="AK45" t="str">
            <v>108-00-01-857</v>
          </cell>
          <cell r="AL45" t="str">
            <v>RFi 229</v>
          </cell>
          <cell r="AQ45">
            <v>42016</v>
          </cell>
          <cell r="AR45" t="str">
            <v>---</v>
          </cell>
          <cell r="AS45" t="str">
            <v>---</v>
          </cell>
          <cell r="AT45">
            <v>1000000</v>
          </cell>
          <cell r="AU45" t="str">
            <v>PL 43 1240 1037 1111 0010 6123 7721</v>
          </cell>
          <cell r="AV45">
            <v>190614</v>
          </cell>
          <cell r="AW45">
            <v>42016</v>
          </cell>
          <cell r="AX45">
            <v>10</v>
          </cell>
          <cell r="AY45">
            <v>0</v>
          </cell>
          <cell r="AZ45" t="b">
            <v>1</v>
          </cell>
          <cell r="BA45">
            <v>68</v>
          </cell>
        </row>
        <row r="46">
          <cell r="A46">
            <v>36</v>
          </cell>
          <cell r="B46">
            <v>42030</v>
          </cell>
          <cell r="C46" t="str">
            <v>Pioneer Funduszy Globalnych SFIO</v>
          </cell>
          <cell r="D46" t="str">
            <v>48DVD</v>
          </cell>
          <cell r="E46" t="str">
            <v>Pioneer Alternatywny – Globalnego Dochodu - Pioneer Funduszy Globalnych SFIO</v>
          </cell>
          <cell r="F46" t="str">
            <v>Pioneer Alternatywny – Globalnego Dochodu</v>
          </cell>
          <cell r="G46" t="str">
            <v/>
          </cell>
          <cell r="H46" t="str">
            <v>Pioneer Alternatywny – Globalnego Dochodu - Pioneer Funduszy Globalnych SFIO</v>
          </cell>
          <cell r="I46" t="str">
            <v>-------</v>
          </cell>
          <cell r="J46" t="str">
            <v/>
          </cell>
          <cell r="K46" t="str">
            <v>3/3.02.2015</v>
          </cell>
          <cell r="L46">
            <v>42039</v>
          </cell>
          <cell r="M46">
            <v>42040</v>
          </cell>
          <cell r="N46" t="str">
            <v>3/3.02.2015</v>
          </cell>
          <cell r="O46" t="str">
            <v>PP TFI SA</v>
          </cell>
          <cell r="P46">
            <v>42039</v>
          </cell>
          <cell r="Q46">
            <v>1000000</v>
          </cell>
          <cell r="R46" t="str">
            <v>---</v>
          </cell>
          <cell r="S46" t="str">
            <v>Tomasz Orlik</v>
          </cell>
          <cell r="T46" t="str">
            <v>Wiceprezes Zarzadu</v>
          </cell>
          <cell r="U46">
            <v>1000000</v>
          </cell>
          <cell r="V46">
            <v>42041</v>
          </cell>
          <cell r="W46">
            <v>69.86</v>
          </cell>
          <cell r="X46">
            <v>1000069.86</v>
          </cell>
          <cell r="Y46">
            <v>42041</v>
          </cell>
          <cell r="Z46">
            <v>42044</v>
          </cell>
          <cell r="AA46">
            <v>2</v>
          </cell>
          <cell r="AB46" t="str">
            <v>PL 17 1240 1037 1111 0010 6164 3261</v>
          </cell>
          <cell r="AC46" t="str">
            <v>---</v>
          </cell>
          <cell r="AD46" t="str">
            <v>Rozdz. III art. 9 § 2 I 4</v>
          </cell>
          <cell r="AE46" t="str">
            <v>Rozdz. III art. 9 § 4</v>
          </cell>
          <cell r="AF46" t="str">
            <v>Rozdz. III art. 9 par. 6</v>
          </cell>
          <cell r="AG46">
            <v>10</v>
          </cell>
          <cell r="AH46">
            <v>38708</v>
          </cell>
          <cell r="AI46">
            <v>42039</v>
          </cell>
          <cell r="AJ46" t="str">
            <v>140511232</v>
          </cell>
          <cell r="AK46" t="str">
            <v>108-00-01-857</v>
          </cell>
          <cell r="AL46" t="str">
            <v>RFi 229</v>
          </cell>
          <cell r="AQ46">
            <v>42046</v>
          </cell>
          <cell r="AR46" t="str">
            <v>---</v>
          </cell>
          <cell r="AS46" t="str">
            <v>---</v>
          </cell>
          <cell r="AT46">
            <v>1000000</v>
          </cell>
          <cell r="AU46" t="str">
            <v>PL 17 1240 1037 1111 0010 6164 3261</v>
          </cell>
          <cell r="AV46">
            <v>190615</v>
          </cell>
          <cell r="AW46">
            <v>42046</v>
          </cell>
          <cell r="AX46">
            <v>10</v>
          </cell>
          <cell r="AY46">
            <v>0</v>
          </cell>
          <cell r="AZ46" t="b">
            <v>1</v>
          </cell>
          <cell r="BA46">
            <v>69</v>
          </cell>
        </row>
        <row r="47">
          <cell r="A47">
            <v>37</v>
          </cell>
          <cell r="B47">
            <v>42149</v>
          </cell>
          <cell r="C47" t="str">
            <v>Pioneer Funduszy Globalnych SFIO</v>
          </cell>
          <cell r="D47" t="str">
            <v>49PAASZ</v>
          </cell>
          <cell r="E47" t="str">
            <v>Pioneer Alternatywny – Absolutnej Stopy Zwrotu - Pioneer Funduszy Globalnych SFIO</v>
          </cell>
          <cell r="F47" t="str">
            <v>Pioneer Alternatywny – Absolutnej Stopy Zwrotu</v>
          </cell>
          <cell r="G47" t="str">
            <v/>
          </cell>
          <cell r="H47" t="str">
            <v>Pioneer Alternatywny – Absolutnej Stopy Zwrotu - Pioneer Funduszy Globalnych SFIO</v>
          </cell>
          <cell r="I47" t="str">
            <v>-------</v>
          </cell>
          <cell r="J47" t="str">
            <v/>
          </cell>
          <cell r="K47" t="str">
            <v>1/9.06.2015</v>
          </cell>
          <cell r="L47">
            <v>42165</v>
          </cell>
          <cell r="M47">
            <v>42166</v>
          </cell>
          <cell r="N47" t="str">
            <v>1/9.06.2015</v>
          </cell>
          <cell r="O47" t="str">
            <v>PP TFI SA</v>
          </cell>
          <cell r="P47">
            <v>42165</v>
          </cell>
          <cell r="Q47">
            <v>1000000</v>
          </cell>
          <cell r="R47" t="str">
            <v>---</v>
          </cell>
          <cell r="S47" t="str">
            <v>Tomasz Orlik</v>
          </cell>
          <cell r="T47" t="str">
            <v>Wiceprezes Zarzadu</v>
          </cell>
          <cell r="U47">
            <v>1000000</v>
          </cell>
          <cell r="V47">
            <v>42165</v>
          </cell>
          <cell r="W47">
            <v>27.4</v>
          </cell>
          <cell r="X47">
            <v>1000027.4</v>
          </cell>
          <cell r="Y47">
            <v>42166</v>
          </cell>
          <cell r="Z47">
            <v>42166</v>
          </cell>
          <cell r="AA47">
            <v>0</v>
          </cell>
          <cell r="AB47" t="str">
            <v>PL 64 1240 1037 1111 0010 6327 5507</v>
          </cell>
          <cell r="AC47" t="str">
            <v>---</v>
          </cell>
          <cell r="AD47" t="str">
            <v>Rozdz. III art. 9 § 2 I 4</v>
          </cell>
          <cell r="AE47" t="str">
            <v>Rozdz. III art. 9 § 4</v>
          </cell>
          <cell r="AF47" t="str">
            <v>Rozdz. III art. 9 par. 6</v>
          </cell>
          <cell r="AG47">
            <v>10</v>
          </cell>
          <cell r="AH47">
            <v>38708</v>
          </cell>
          <cell r="AI47">
            <v>42164</v>
          </cell>
          <cell r="AJ47" t="str">
            <v>140511232</v>
          </cell>
          <cell r="AK47" t="str">
            <v>108-00-01-857</v>
          </cell>
          <cell r="AL47" t="str">
            <v>RFi 229</v>
          </cell>
          <cell r="AQ47">
            <v>42170</v>
          </cell>
          <cell r="AR47" t="str">
            <v>---</v>
          </cell>
          <cell r="AS47" t="str">
            <v>---</v>
          </cell>
          <cell r="AT47">
            <v>1000000</v>
          </cell>
          <cell r="AU47" t="str">
            <v>PL 64 1240 1037 1111 0010 6327 5507</v>
          </cell>
          <cell r="AV47">
            <v>190616</v>
          </cell>
          <cell r="AW47">
            <v>42170</v>
          </cell>
          <cell r="AX47">
            <v>10</v>
          </cell>
          <cell r="AY47">
            <v>0</v>
          </cell>
          <cell r="AZ47" t="b">
            <v>1</v>
          </cell>
          <cell r="BA47">
            <v>70</v>
          </cell>
        </row>
        <row r="48">
          <cell r="A48">
            <v>38</v>
          </cell>
          <cell r="B48">
            <v>42247</v>
          </cell>
          <cell r="C48" t="str">
            <v>Pioneer Strategie Funduszowe SFIO</v>
          </cell>
          <cell r="D48" t="str">
            <v>55PSGK</v>
          </cell>
          <cell r="E48" t="str">
            <v>Pioneer Strategii Globalnej - konserwatywny - Pioneer Strategie Funduszowe SFIO</v>
          </cell>
          <cell r="F48" t="str">
            <v>Pioneer Strategii Globalnej - konserwatywny</v>
          </cell>
          <cell r="G48" t="str">
            <v/>
          </cell>
          <cell r="H48" t="str">
            <v>Pioneer Strategii Globalnej - konserwatywny - Pioneer Strategie Funduszowe SFIO</v>
          </cell>
          <cell r="I48" t="str">
            <v>-------</v>
          </cell>
          <cell r="J48" t="str">
            <v/>
          </cell>
          <cell r="K48" t="str">
            <v>2/8.09.2015</v>
          </cell>
          <cell r="L48">
            <v>42257</v>
          </cell>
          <cell r="M48">
            <v>42258</v>
          </cell>
          <cell r="N48" t="str">
            <v>2/8.09.2015</v>
          </cell>
          <cell r="O48" t="str">
            <v>PP TFI SA</v>
          </cell>
          <cell r="P48">
            <v>42257</v>
          </cell>
          <cell r="Q48">
            <v>4000000</v>
          </cell>
          <cell r="R48" t="str">
            <v>---</v>
          </cell>
          <cell r="S48" t="str">
            <v>Tomasz Orlik</v>
          </cell>
          <cell r="T48" t="str">
            <v>Wiceprezes Zarzadu</v>
          </cell>
          <cell r="U48">
            <v>1000000</v>
          </cell>
          <cell r="V48">
            <v>42257</v>
          </cell>
          <cell r="W48">
            <v>120.55</v>
          </cell>
          <cell r="X48">
            <v>4000120.55</v>
          </cell>
          <cell r="Y48">
            <v>42258</v>
          </cell>
          <cell r="Z48">
            <v>42261</v>
          </cell>
          <cell r="AA48">
            <v>1</v>
          </cell>
          <cell r="AB48" t="str">
            <v>PL 82 1240 1037 1111 0010 6459 0988</v>
          </cell>
          <cell r="AC48" t="str">
            <v>---</v>
          </cell>
          <cell r="AD48" t="str">
            <v>Rozdz. III art. 9 § 2</v>
          </cell>
          <cell r="AE48" t="str">
            <v>Rozdz. III art. 9 § 4</v>
          </cell>
          <cell r="AF48" t="str">
            <v>Rozdz. III art. 9 par. 6</v>
          </cell>
          <cell r="AG48">
            <v>10</v>
          </cell>
          <cell r="AH48">
            <v>39506</v>
          </cell>
          <cell r="AI48">
            <v>42247</v>
          </cell>
          <cell r="AJ48" t="str">
            <v>141605490</v>
          </cell>
          <cell r="AK48" t="str">
            <v>108-00-06-286</v>
          </cell>
          <cell r="AL48" t="str">
            <v>RFi 412</v>
          </cell>
          <cell r="AQ48">
            <v>42263</v>
          </cell>
          <cell r="AR48" t="str">
            <v>---</v>
          </cell>
          <cell r="AS48" t="str">
            <v>---</v>
          </cell>
          <cell r="AT48">
            <v>4000000</v>
          </cell>
          <cell r="AU48" t="str">
            <v>PL 82 1240 1037 1111 0010 6459 0988</v>
          </cell>
          <cell r="AV48">
            <v>192663</v>
          </cell>
          <cell r="AW48">
            <v>42263</v>
          </cell>
          <cell r="AX48">
            <v>10</v>
          </cell>
          <cell r="AY48">
            <v>0</v>
          </cell>
          <cell r="AZ48" t="b">
            <v>1</v>
          </cell>
          <cell r="BA48">
            <v>71</v>
          </cell>
        </row>
        <row r="49">
          <cell r="A49">
            <v>39</v>
          </cell>
          <cell r="B49">
            <v>42495</v>
          </cell>
          <cell r="C49" t="str">
            <v>Pioneer Funduszy Globalnych SFIO</v>
          </cell>
          <cell r="D49" t="str">
            <v>39PDUS</v>
          </cell>
          <cell r="E49" t="str">
            <v>Pioneer Dochodu USD - Pioneer Funduszy Globalnych SFIO</v>
          </cell>
          <cell r="F49" t="str">
            <v>Pioneer Dochodu USD</v>
          </cell>
          <cell r="G49" t="str">
            <v/>
          </cell>
          <cell r="H49" t="str">
            <v>Pioneer Dochodu USD - Pioneer Funduszy Globalnych SFIO</v>
          </cell>
          <cell r="I49" t="str">
            <v>-------</v>
          </cell>
          <cell r="J49" t="str">
            <v/>
          </cell>
          <cell r="K49" t="str">
            <v>3/26.04.2016</v>
          </cell>
          <cell r="L49">
            <v>42486</v>
          </cell>
          <cell r="M49" t="str">
            <v>---</v>
          </cell>
          <cell r="N49" t="str">
            <v>3/26.04.2016</v>
          </cell>
          <cell r="O49" t="str">
            <v>PP TFI SA</v>
          </cell>
          <cell r="P49">
            <v>42495</v>
          </cell>
          <cell r="Q49">
            <v>1000000</v>
          </cell>
          <cell r="R49" t="str">
            <v>---</v>
          </cell>
          <cell r="S49" t="str">
            <v>Krzysztof Lewandowski</v>
          </cell>
          <cell r="T49" t="str">
            <v>Prezes Zarządu</v>
          </cell>
          <cell r="U49">
            <v>1000000</v>
          </cell>
          <cell r="V49" t="str">
            <v>---</v>
          </cell>
          <cell r="W49">
            <v>0</v>
          </cell>
          <cell r="X49">
            <v>1000000</v>
          </cell>
          <cell r="Y49">
            <v>42496</v>
          </cell>
          <cell r="Z49">
            <v>42499</v>
          </cell>
          <cell r="AA49" t="str">
            <v/>
          </cell>
          <cell r="AB49" t="str">
            <v>PL 34 1240 1037 1111 0010 6676 2130</v>
          </cell>
          <cell r="AC49" t="str">
            <v>---</v>
          </cell>
          <cell r="AD49" t="str">
            <v>Rozdz. III art. 9 § 2 I 4</v>
          </cell>
          <cell r="AE49" t="str">
            <v>Rozdz. III</v>
          </cell>
          <cell r="AF49" t="str">
            <v>Rozdz. III art. 9 par. 6</v>
          </cell>
          <cell r="AG49">
            <v>10</v>
          </cell>
          <cell r="AH49">
            <v>38708</v>
          </cell>
          <cell r="AI49">
            <v>42419</v>
          </cell>
          <cell r="AJ49" t="str">
            <v>140511232</v>
          </cell>
          <cell r="AK49" t="str">
            <v>108-00-01-857</v>
          </cell>
          <cell r="AL49" t="str">
            <v>RFi 229</v>
          </cell>
          <cell r="AQ49">
            <v>42501</v>
          </cell>
          <cell r="AR49" t="str">
            <v>---</v>
          </cell>
          <cell r="AS49" t="str">
            <v>---</v>
          </cell>
          <cell r="AT49">
            <v>1000000</v>
          </cell>
          <cell r="AU49" t="str">
            <v>PL 34 1240 1037 1111 0010 6676 2130</v>
          </cell>
          <cell r="AV49">
            <v>190617</v>
          </cell>
          <cell r="AW49">
            <v>42501</v>
          </cell>
          <cell r="AX49">
            <v>10</v>
          </cell>
          <cell r="AY49">
            <v>0</v>
          </cell>
          <cell r="AZ49" t="b">
            <v>1</v>
          </cell>
          <cell r="BA49">
            <v>72</v>
          </cell>
        </row>
        <row r="50">
          <cell r="A50">
            <v>40</v>
          </cell>
          <cell r="B50">
            <v>42767</v>
          </cell>
          <cell r="C50" t="str">
            <v>Pioneer Strategie Funduszowe SFIO</v>
          </cell>
          <cell r="D50" t="str">
            <v>56PSGD</v>
          </cell>
          <cell r="E50" t="str">
            <v>Pioneer Strategii Globalnej - dynamiczny - Pioneer Strategie Funduszowe SFIO</v>
          </cell>
          <cell r="F50" t="str">
            <v>Pioneer Strategii Globalnej - dynamiczny</v>
          </cell>
          <cell r="G50" t="str">
            <v/>
          </cell>
          <cell r="H50" t="str">
            <v>Pioneer Strategii Globalnej - dynamiczny - Pioneer Strategie Funduszowe SFIO</v>
          </cell>
          <cell r="I50" t="str">
            <v>-------</v>
          </cell>
          <cell r="J50" t="str">
            <v/>
          </cell>
          <cell r="K50" t="str">
            <v>3/31.01.2017</v>
          </cell>
          <cell r="L50">
            <v>42767</v>
          </cell>
          <cell r="M50">
            <v>42768</v>
          </cell>
          <cell r="N50" t="str">
            <v>3/31.01.2017</v>
          </cell>
          <cell r="O50" t="str">
            <v>PP TFI SA</v>
          </cell>
          <cell r="P50">
            <v>42767</v>
          </cell>
          <cell r="Q50">
            <v>4000000</v>
          </cell>
          <cell r="R50" t="str">
            <v>---</v>
          </cell>
          <cell r="S50" t="str">
            <v>Krzysztof Lewandowski</v>
          </cell>
          <cell r="T50" t="str">
            <v>Prezes Zarządu</v>
          </cell>
          <cell r="U50">
            <v>1000000</v>
          </cell>
          <cell r="V50">
            <v>42769</v>
          </cell>
          <cell r="W50">
            <v>232.33</v>
          </cell>
          <cell r="X50">
            <v>4000232.33</v>
          </cell>
          <cell r="Y50">
            <v>42769</v>
          </cell>
          <cell r="Z50">
            <v>42769</v>
          </cell>
          <cell r="AA50">
            <v>1</v>
          </cell>
          <cell r="AB50" t="str">
            <v>PL 47 1240 1037 1111 0010 7206 5856</v>
          </cell>
          <cell r="AC50" t="str">
            <v>---</v>
          </cell>
          <cell r="AD50" t="str">
            <v>Rozdz. II art. II.9</v>
          </cell>
          <cell r="AE50" t="str">
            <v>Rozdz. II art. II.6</v>
          </cell>
          <cell r="AF50" t="str">
            <v>Rozdz. II art. II.9</v>
          </cell>
          <cell r="AG50">
            <v>10</v>
          </cell>
          <cell r="AH50">
            <v>42708</v>
          </cell>
          <cell r="AI50">
            <v>42767</v>
          </cell>
          <cell r="AJ50" t="str">
            <v>141605490</v>
          </cell>
          <cell r="AK50" t="str">
            <v>108-00-06-286</v>
          </cell>
          <cell r="AL50" t="str">
            <v>RFi 412</v>
          </cell>
          <cell r="AQ50">
            <v>42774</v>
          </cell>
          <cell r="AR50" t="str">
            <v>---</v>
          </cell>
          <cell r="AS50" t="str">
            <v>---</v>
          </cell>
          <cell r="AT50">
            <v>4000000</v>
          </cell>
          <cell r="AU50" t="str">
            <v>PL 47 1240 1037 1111 0010 7206 5856</v>
          </cell>
          <cell r="AV50">
            <v>190181</v>
          </cell>
          <cell r="AW50">
            <v>42774</v>
          </cell>
          <cell r="AX50">
            <v>10</v>
          </cell>
          <cell r="AY50">
            <v>0</v>
          </cell>
          <cell r="AZ50" t="b">
            <v>1</v>
          </cell>
          <cell r="BA50">
            <v>73</v>
          </cell>
        </row>
        <row r="51">
          <cell r="A51">
            <v>41</v>
          </cell>
          <cell r="B51" t="str">
            <v>19.02.218</v>
          </cell>
          <cell r="C51" t="str">
            <v>Pekao Funduszy Globalnych SFIO</v>
          </cell>
          <cell r="D51" t="str">
            <v>91PADAR</v>
          </cell>
          <cell r="E51" t="str">
            <v>Pekao Dłużny Aktywny - Pekao Funduszy Globalnych SFIO</v>
          </cell>
          <cell r="F51" t="str">
            <v>Pekao Dłużny Aktywny</v>
          </cell>
          <cell r="G51" t="str">
            <v/>
          </cell>
          <cell r="H51" t="str">
            <v>Pekao Dłużny Aktywny - Pekao Funduszy Globalnych SFIO</v>
          </cell>
          <cell r="I51" t="str">
            <v>-------</v>
          </cell>
          <cell r="J51" t="str">
            <v/>
          </cell>
          <cell r="K51" t="str">
            <v>____/21.02.2018</v>
          </cell>
          <cell r="L51">
            <v>43152</v>
          </cell>
          <cell r="M51">
            <v>43153</v>
          </cell>
          <cell r="N51" t="str">
            <v>____/21.02.2018</v>
          </cell>
          <cell r="O51" t="str">
            <v>Pekao TFI SA</v>
          </cell>
          <cell r="P51">
            <v>43152</v>
          </cell>
          <cell r="Q51">
            <v>1000000</v>
          </cell>
          <cell r="R51" t="str">
            <v>---</v>
          </cell>
          <cell r="S51" t="str">
            <v>Krzysztof Lewandowski</v>
          </cell>
          <cell r="T51" t="str">
            <v>Prezes Zarządu</v>
          </cell>
          <cell r="U51">
            <v>1000000</v>
          </cell>
          <cell r="V51">
            <v>43153</v>
          </cell>
          <cell r="W51">
            <v>0</v>
          </cell>
          <cell r="X51">
            <v>1000000</v>
          </cell>
          <cell r="Y51">
            <v>43153</v>
          </cell>
          <cell r="Z51">
            <v>43154</v>
          </cell>
          <cell r="AA51">
            <v>1</v>
          </cell>
          <cell r="AB51" t="str">
            <v>PL 66 1240 1037 1111 0010 7830 9695</v>
          </cell>
          <cell r="AC51" t="str">
            <v>---</v>
          </cell>
          <cell r="AD51" t="str">
            <v>Rozdz. III art. 9 § 2 I 4</v>
          </cell>
          <cell r="AE51" t="str">
            <v>Rozdz. III</v>
          </cell>
          <cell r="AF51" t="str">
            <v>Rozdz. III art. 9 par. 6</v>
          </cell>
          <cell r="AG51">
            <v>10</v>
          </cell>
          <cell r="AH51">
            <v>38708</v>
          </cell>
          <cell r="AI51">
            <v>43153</v>
          </cell>
          <cell r="AJ51" t="str">
            <v>140511232</v>
          </cell>
          <cell r="AK51" t="str">
            <v>108-00-01-857</v>
          </cell>
          <cell r="AL51" t="str">
            <v>RFi 229</v>
          </cell>
          <cell r="AQ51">
            <v>43166</v>
          </cell>
          <cell r="AR51" t="str">
            <v>---</v>
          </cell>
          <cell r="AS51" t="str">
            <v>---</v>
          </cell>
          <cell r="AT51">
            <v>1000000</v>
          </cell>
          <cell r="AU51" t="str">
            <v>PL 66 1240 1037 1111 0010 7830 9695</v>
          </cell>
          <cell r="AV51">
            <v>190618</v>
          </cell>
          <cell r="AW51">
            <v>43166</v>
          </cell>
          <cell r="AX51">
            <v>10</v>
          </cell>
          <cell r="AY51">
            <v>0</v>
          </cell>
          <cell r="AZ51" t="b">
            <v>1</v>
          </cell>
          <cell r="BA51">
            <v>74</v>
          </cell>
        </row>
        <row r="52">
          <cell r="A52">
            <v>42</v>
          </cell>
          <cell r="B52">
            <v>43249</v>
          </cell>
          <cell r="C52" t="str">
            <v>Pekao Samorząd Plus FIZ</v>
          </cell>
          <cell r="D52" t="str">
            <v>83XXX</v>
          </cell>
          <cell r="E52" t="e">
            <v>#N/A</v>
          </cell>
          <cell r="F52" t="e">
            <v>#N/A</v>
          </cell>
          <cell r="G52" t="b">
            <v>1</v>
          </cell>
          <cell r="H52" t="e">
            <v>#N/A</v>
          </cell>
          <cell r="I52" t="e">
            <v>#N/A</v>
          </cell>
          <cell r="J52" t="e">
            <v>#N/A</v>
          </cell>
          <cell r="K52" t="str">
            <v>____/29.05.2018</v>
          </cell>
          <cell r="L52">
            <v>43249</v>
          </cell>
          <cell r="M52">
            <v>43250</v>
          </cell>
          <cell r="N52" t="str">
            <v>____/29.05.2018</v>
          </cell>
          <cell r="O52" t="str">
            <v>Pekao TFI SA</v>
          </cell>
          <cell r="P52">
            <v>43249</v>
          </cell>
          <cell r="Q52">
            <v>5000000</v>
          </cell>
          <cell r="R52" t="str">
            <v>---</v>
          </cell>
          <cell r="S52" t="str">
            <v>Krzysztof Lewandowski</v>
          </cell>
          <cell r="T52" t="str">
            <v>Prezes Zarządu</v>
          </cell>
          <cell r="U52">
            <v>1000000</v>
          </cell>
          <cell r="V52" t="str">
            <v>---</v>
          </cell>
          <cell r="W52" t="str">
            <v>---</v>
          </cell>
          <cell r="X52">
            <v>5000000</v>
          </cell>
          <cell r="Y52">
            <v>43250</v>
          </cell>
          <cell r="Z52">
            <v>43250</v>
          </cell>
          <cell r="AA52">
            <v>0</v>
          </cell>
          <cell r="AB52" t="str">
            <v>PL 48 1240 1037 1111 0010 4858 3108</v>
          </cell>
          <cell r="AC52">
            <v>204151</v>
          </cell>
          <cell r="AG52">
            <v>1000</v>
          </cell>
          <cell r="AH52">
            <v>41967</v>
          </cell>
          <cell r="AI52">
            <v>43249</v>
          </cell>
          <cell r="AJ52" t="e">
            <v>#N/A</v>
          </cell>
          <cell r="AK52" t="e">
            <v>#N/A</v>
          </cell>
          <cell r="AL52" t="e">
            <v>#N/A</v>
          </cell>
          <cell r="AQ52" t="e">
            <v>#N/A</v>
          </cell>
          <cell r="AR52" t="str">
            <v>---</v>
          </cell>
          <cell r="AS52" t="str">
            <v>---</v>
          </cell>
          <cell r="AT52" t="e">
            <v>#N/A</v>
          </cell>
          <cell r="AU52" t="str">
            <v/>
          </cell>
          <cell r="AV52" t="str">
            <v/>
          </cell>
          <cell r="AW52" t="e">
            <v>#N/A</v>
          </cell>
          <cell r="AX52" t="e">
            <v>#N/A</v>
          </cell>
          <cell r="AY52" t="str">
            <v/>
          </cell>
          <cell r="AZ52" t="str">
            <v/>
          </cell>
          <cell r="BA52" t="e">
            <v>#N/A</v>
          </cell>
        </row>
        <row r="53">
          <cell r="A53">
            <v>43</v>
          </cell>
          <cell r="B53">
            <v>43614</v>
          </cell>
          <cell r="C53" t="str">
            <v>Pekao FIO</v>
          </cell>
          <cell r="D53" t="str">
            <v>74PMT</v>
          </cell>
          <cell r="E53" t="str">
            <v>Pekao Megatrendy - Pekao FIO</v>
          </cell>
          <cell r="F53" t="str">
            <v>Pekao Megatrendy</v>
          </cell>
          <cell r="G53" t="str">
            <v/>
          </cell>
          <cell r="H53" t="str">
            <v>Pekao Megatrendy - Pekao FIO</v>
          </cell>
          <cell r="I53" t="str">
            <v>DFI/I/4032/10/5/12/U/12/24/AP</v>
          </cell>
          <cell r="J53">
            <v>41057</v>
          </cell>
          <cell r="K53" t="str">
            <v>6/14.05.2019</v>
          </cell>
          <cell r="L53">
            <v>43605</v>
          </cell>
          <cell r="M53">
            <v>43606</v>
          </cell>
          <cell r="N53" t="str">
            <v>6/14.05.2019</v>
          </cell>
          <cell r="O53" t="str">
            <v>Pekao TFI SA</v>
          </cell>
          <cell r="P53">
            <v>43605</v>
          </cell>
          <cell r="Q53">
            <v>1000000</v>
          </cell>
          <cell r="R53" t="str">
            <v>---</v>
          </cell>
          <cell r="S53" t="str">
            <v>Adam Jenkins</v>
          </cell>
          <cell r="T53" t="str">
            <v>Prezes Zarządu</v>
          </cell>
          <cell r="U53">
            <v>1000000</v>
          </cell>
          <cell r="V53" t="str">
            <v>---</v>
          </cell>
          <cell r="W53" t="str">
            <v>---</v>
          </cell>
          <cell r="X53">
            <v>1000000</v>
          </cell>
          <cell r="Y53">
            <v>43614</v>
          </cell>
          <cell r="Z53">
            <v>43614</v>
          </cell>
          <cell r="AA53">
            <v>6</v>
          </cell>
          <cell r="AB53" t="str">
            <v>PL 38 1240 6292 1111 0010 9024 1988</v>
          </cell>
          <cell r="AC53" t="str">
            <v>---</v>
          </cell>
          <cell r="AD53" t="str">
            <v>Rozdz. II art. II.9</v>
          </cell>
          <cell r="AE53" t="str">
            <v>Rozdz. II art. II.6</v>
          </cell>
          <cell r="AF53" t="str">
            <v>Rozdz. II art. II.8</v>
          </cell>
          <cell r="AG53">
            <v>10</v>
          </cell>
          <cell r="AH53" t="str">
            <v>---</v>
          </cell>
          <cell r="AJ53" t="str">
            <v>141289209</v>
          </cell>
          <cell r="AK53" t="str">
            <v>108-00-04-838</v>
          </cell>
          <cell r="AL53" t="str">
            <v>RFi 353</v>
          </cell>
          <cell r="AQ53">
            <v>43620</v>
          </cell>
          <cell r="AR53" t="str">
            <v>---</v>
          </cell>
          <cell r="AS53" t="str">
            <v>---</v>
          </cell>
          <cell r="AT53">
            <v>1000000</v>
          </cell>
          <cell r="AU53" t="str">
            <v>PL 38 1240 6292 1111 0010 9024 1988</v>
          </cell>
          <cell r="AV53">
            <v>190100</v>
          </cell>
          <cell r="AW53">
            <v>43620</v>
          </cell>
          <cell r="AX53">
            <v>10</v>
          </cell>
          <cell r="AY53">
            <v>0</v>
          </cell>
          <cell r="AZ53" t="b">
            <v>1</v>
          </cell>
          <cell r="BA53">
            <v>76</v>
          </cell>
        </row>
        <row r="54">
          <cell r="A54">
            <v>44</v>
          </cell>
          <cell r="B54">
            <v>43663</v>
          </cell>
          <cell r="C54" t="str">
            <v>Pekao PPK SFIO</v>
          </cell>
          <cell r="D54" t="str">
            <v>025PPK</v>
          </cell>
          <cell r="E54" t="str">
            <v>Pekao PPK 2025 - Pekao PPK SFIO</v>
          </cell>
          <cell r="F54" t="str">
            <v>Pekao PPK 2025</v>
          </cell>
          <cell r="G54" t="str">
            <v/>
          </cell>
          <cell r="H54" t="str">
            <v>Pekao PPK 2025 - Pekao PPK SFIO</v>
          </cell>
          <cell r="I54" t="str">
            <v>-------</v>
          </cell>
          <cell r="J54" t="str">
            <v/>
          </cell>
          <cell r="K54" t="str">
            <v>---</v>
          </cell>
          <cell r="L54" t="str">
            <v>---</v>
          </cell>
          <cell r="M54" t="str">
            <v>---</v>
          </cell>
          <cell r="N54" t="str">
            <v>---</v>
          </cell>
          <cell r="P54" t="str">
            <v>---</v>
          </cell>
          <cell r="R54" t="str">
            <v>---</v>
          </cell>
          <cell r="S54" t="str">
            <v>Jacek Janiuk</v>
          </cell>
          <cell r="T54" t="str">
            <v>Prezes Zarządu</v>
          </cell>
          <cell r="V54" t="str">
            <v>---</v>
          </cell>
          <cell r="W54" t="str">
            <v>---</v>
          </cell>
          <cell r="X54" t="str">
            <v/>
          </cell>
          <cell r="Y54" t="str">
            <v>---</v>
          </cell>
          <cell r="Z54" t="str">
            <v>---</v>
          </cell>
          <cell r="AA54" t="str">
            <v/>
          </cell>
          <cell r="AB54" t="str">
            <v>PL 61 1240 6292 1111 0010 9113 8436</v>
          </cell>
          <cell r="AC54" t="str">
            <v>---</v>
          </cell>
          <cell r="AD54" t="str">
            <v>Rozdz. III art. 9 § 2</v>
          </cell>
          <cell r="AE54" t="str">
            <v>Rozdz. III art. 9 § 4</v>
          </cell>
          <cell r="AF54" t="str">
            <v>Rozdz. III art. 9 par. 6</v>
          </cell>
          <cell r="AG54">
            <v>10</v>
          </cell>
          <cell r="AH54" t="str">
            <v>---</v>
          </cell>
          <cell r="AJ54" t="str">
            <v>383451250</v>
          </cell>
          <cell r="AK54" t="str">
            <v>108-00-23-190</v>
          </cell>
          <cell r="AL54" t="str">
            <v>RFi 1647</v>
          </cell>
          <cell r="AQ54">
            <v>43798</v>
          </cell>
          <cell r="AR54" t="str">
            <v>---</v>
          </cell>
          <cell r="AS54" t="str">
            <v>---</v>
          </cell>
          <cell r="AT54">
            <v>0</v>
          </cell>
          <cell r="AU54" t="str">
            <v>PL 61 1240 6292 1111 0010 9113 8436</v>
          </cell>
          <cell r="AV54">
            <v>181400</v>
          </cell>
          <cell r="AW54">
            <v>43798</v>
          </cell>
          <cell r="AX54">
            <v>10</v>
          </cell>
          <cell r="AY54" t="e">
            <v>#VALUE!</v>
          </cell>
          <cell r="AZ54" t="b">
            <v>1</v>
          </cell>
          <cell r="BA54">
            <v>77</v>
          </cell>
        </row>
        <row r="55">
          <cell r="A55">
            <v>45</v>
          </cell>
          <cell r="B55">
            <v>43663</v>
          </cell>
          <cell r="C55" t="str">
            <v>Pekao PPK SFIO</v>
          </cell>
          <cell r="D55" t="str">
            <v>030PPK</v>
          </cell>
          <cell r="E55" t="str">
            <v>Pekao PPK 2030 - Pekao PPK SFIO</v>
          </cell>
          <cell r="F55" t="str">
            <v>Pekao PPK 2030</v>
          </cell>
          <cell r="G55" t="str">
            <v/>
          </cell>
          <cell r="H55" t="str">
            <v>Pekao PPK 2030 - Pekao PPK SFIO</v>
          </cell>
          <cell r="I55" t="str">
            <v>-------</v>
          </cell>
          <cell r="J55" t="str">
            <v/>
          </cell>
          <cell r="K55" t="str">
            <v>---</v>
          </cell>
          <cell r="L55" t="str">
            <v>---</v>
          </cell>
          <cell r="M55" t="str">
            <v>---</v>
          </cell>
          <cell r="N55" t="str">
            <v>---</v>
          </cell>
          <cell r="P55" t="str">
            <v>---</v>
          </cell>
          <cell r="R55" t="str">
            <v>---</v>
          </cell>
          <cell r="S55" t="str">
            <v>Jacek Janiuk</v>
          </cell>
          <cell r="T55" t="str">
            <v>Prezes Zarządu</v>
          </cell>
          <cell r="V55" t="str">
            <v>---</v>
          </cell>
          <cell r="W55" t="str">
            <v>---</v>
          </cell>
          <cell r="X55" t="str">
            <v/>
          </cell>
          <cell r="Y55" t="str">
            <v>---</v>
          </cell>
          <cell r="Z55" t="str">
            <v>---</v>
          </cell>
          <cell r="AA55" t="str">
            <v/>
          </cell>
          <cell r="AB55" t="str">
            <v>PL 53 1240 6292 1111 0010 9114 1393</v>
          </cell>
          <cell r="AC55" t="str">
            <v>---</v>
          </cell>
          <cell r="AD55" t="str">
            <v>Rozdz. III art. 9 § 2</v>
          </cell>
          <cell r="AE55" t="str">
            <v>Rozdz. III art. 9 § 4</v>
          </cell>
          <cell r="AF55" t="str">
            <v>Rozdz. III art. 9 par. 6</v>
          </cell>
          <cell r="AG55">
            <v>10</v>
          </cell>
          <cell r="AH55" t="str">
            <v>---</v>
          </cell>
          <cell r="AJ55" t="str">
            <v>383451250</v>
          </cell>
          <cell r="AK55" t="str">
            <v>108-00-23-190</v>
          </cell>
          <cell r="AL55" t="str">
            <v>RFi 1647</v>
          </cell>
          <cell r="AQ55">
            <v>43798</v>
          </cell>
          <cell r="AR55" t="str">
            <v>---</v>
          </cell>
          <cell r="AS55" t="str">
            <v>---</v>
          </cell>
          <cell r="AT55">
            <v>0</v>
          </cell>
          <cell r="AU55" t="str">
            <v>PL 53 1240 6292 1111 0010 9114 1393</v>
          </cell>
          <cell r="AV55">
            <v>181401</v>
          </cell>
          <cell r="AW55">
            <v>43798</v>
          </cell>
          <cell r="AX55">
            <v>10</v>
          </cell>
          <cell r="AY55" t="e">
            <v>#VALUE!</v>
          </cell>
          <cell r="AZ55" t="b">
            <v>1</v>
          </cell>
          <cell r="BA55">
            <v>78</v>
          </cell>
        </row>
        <row r="56">
          <cell r="A56">
            <v>46</v>
          </cell>
          <cell r="B56">
            <v>43663</v>
          </cell>
          <cell r="C56" t="str">
            <v>Pekao PPK SFIO</v>
          </cell>
          <cell r="D56" t="str">
            <v>035PPK</v>
          </cell>
          <cell r="E56" t="str">
            <v>Pekao PPK 2035 - Pekao PPK SFIO</v>
          </cell>
          <cell r="F56" t="str">
            <v>Pekao PPK 2035</v>
          </cell>
          <cell r="G56" t="str">
            <v/>
          </cell>
          <cell r="H56" t="str">
            <v>Pekao PPK 2035 - Pekao PPK SFIO</v>
          </cell>
          <cell r="I56" t="str">
            <v>-------</v>
          </cell>
          <cell r="J56" t="str">
            <v/>
          </cell>
          <cell r="K56" t="str">
            <v>---</v>
          </cell>
          <cell r="L56" t="str">
            <v>---</v>
          </cell>
          <cell r="M56" t="str">
            <v>---</v>
          </cell>
          <cell r="N56" t="str">
            <v>---</v>
          </cell>
          <cell r="P56" t="str">
            <v>---</v>
          </cell>
          <cell r="R56" t="str">
            <v>---</v>
          </cell>
          <cell r="S56" t="str">
            <v>Jacek Janiuk</v>
          </cell>
          <cell r="T56" t="str">
            <v>Prezes Zarządu</v>
          </cell>
          <cell r="V56" t="str">
            <v>---</v>
          </cell>
          <cell r="W56" t="str">
            <v>---</v>
          </cell>
          <cell r="X56" t="str">
            <v/>
          </cell>
          <cell r="Y56" t="str">
            <v>---</v>
          </cell>
          <cell r="Z56" t="str">
            <v>---</v>
          </cell>
          <cell r="AA56" t="str">
            <v/>
          </cell>
          <cell r="AB56" t="str">
            <v>PL 95 1240 6292 1111 0010 9115 4508</v>
          </cell>
          <cell r="AC56" t="str">
            <v>---</v>
          </cell>
          <cell r="AD56" t="str">
            <v>Rozdz. III art. 9 § 2</v>
          </cell>
          <cell r="AE56" t="str">
            <v>Rozdz. III art. 9 § 4</v>
          </cell>
          <cell r="AF56" t="str">
            <v>Rozdz. III art. 9 par. 6</v>
          </cell>
          <cell r="AG56">
            <v>10</v>
          </cell>
          <cell r="AH56" t="str">
            <v>---</v>
          </cell>
          <cell r="AJ56" t="str">
            <v>383451250</v>
          </cell>
          <cell r="AK56" t="str">
            <v>108-00-23-190</v>
          </cell>
          <cell r="AL56" t="str">
            <v>RFi 1647</v>
          </cell>
          <cell r="AQ56">
            <v>43798</v>
          </cell>
          <cell r="AR56" t="str">
            <v>---</v>
          </cell>
          <cell r="AS56" t="str">
            <v>---</v>
          </cell>
          <cell r="AT56">
            <v>0</v>
          </cell>
          <cell r="AU56" t="str">
            <v>PL 95 1240 6292 1111 0010 9115 4508</v>
          </cell>
          <cell r="AV56">
            <v>181402</v>
          </cell>
          <cell r="AW56">
            <v>43798</v>
          </cell>
          <cell r="AX56">
            <v>10</v>
          </cell>
          <cell r="AY56" t="e">
            <v>#VALUE!</v>
          </cell>
          <cell r="AZ56" t="b">
            <v>1</v>
          </cell>
          <cell r="BA56">
            <v>79</v>
          </cell>
        </row>
        <row r="66">
          <cell r="AC66" t="str">
            <v>---</v>
          </cell>
        </row>
      </sheetData>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3">
          <cell r="L3" t="str">
            <v>DKF  (PTFI) ID</v>
          </cell>
        </row>
      </sheetData>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glowna"/>
      <sheetName val="tabele uzupelniajace"/>
      <sheetName val="tabele dodatkowe"/>
      <sheetName val="bilans"/>
      <sheetName val="rachunek wyniku"/>
      <sheetName val="zestawienie_zmian"/>
      <sheetName val="noty"/>
      <sheetName val="Stałe"/>
      <sheetName val="dane_inf"/>
      <sheetName val="SBB_BSB"/>
      <sheetName val="Koszty"/>
      <sheetName val="Algorytmy nazw"/>
      <sheetName val="Dane_funduszy"/>
      <sheetName val="20_PFIO_7MONEY_Roczne_3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ilans"/>
      <sheetName val="(2) Rachunek Wyniku"/>
      <sheetName val="(3q) Bilans Kwartalny"/>
      <sheetName val="(4q) Rachunek Wyniku Kwartalny"/>
      <sheetName val="(5rp) Zest. zmian w akt. netto"/>
      <sheetName val="(6) Tabela główna"/>
      <sheetName val="(7) Tabele uzupełniajace"/>
      <sheetName val="(8) Tabele dodatkowe"/>
      <sheetName val="(9rp) Noty"/>
      <sheetName val="(10) Raporty|oświadczenia"/>
      <sheetName val="(11) Dołączone pliki"/>
      <sheetName val="(12) Podpisy"/>
      <sheetName val="(13) Dane dodatkowe"/>
      <sheetName val="Dane do tekstów"/>
      <sheetName val="Dane inne"/>
      <sheetName val="PORTFEL_SUMA"/>
      <sheetName val="Duże pakiety"/>
      <sheetName val="Dane do prospektu"/>
      <sheetName val="Szablon CF"/>
      <sheetName val="Wskaźniki"/>
      <sheetName val="Stałe"/>
      <sheetName val="Trial Balance 2009"/>
      <sheetName val="Szablon TB"/>
      <sheetName val="Trial Balance roczne 2009"/>
      <sheetName val="Trial Balance"/>
      <sheetName val="Trial Balance 1P2010"/>
      <sheetName val="Trial Balance PRZEKSZT"/>
      <sheetName val="GL poaudytowe"/>
      <sheetName val="Kontrolka audyt"/>
      <sheetName val="PRZEKSZT - BIL"/>
      <sheetName val="PRZEKSZT - RW"/>
      <sheetName val="PRZEKSZT - ZM"/>
    </sheetNames>
    <sheetDataSet>
      <sheetData sheetId="0" refreshError="1">
        <row r="61">
          <cell r="F61">
            <v>158.25</v>
          </cell>
        </row>
        <row r="63">
          <cell r="F63">
            <v>172.85</v>
          </cell>
        </row>
        <row r="64">
          <cell r="F64">
            <v>173.01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kaźniki Opłat i kosztów -Szab"/>
      <sheetName val="Wskaźniki Opłat i kosztów AKT1"/>
      <sheetName val="Wskaźniki Opłat i kosztów-AKTR"/>
      <sheetName val="Informacje dodatkowe"/>
      <sheetName val="Baza FI Pekao"/>
      <sheetName val="Słowniki"/>
      <sheetName val="KII"/>
      <sheetName val="Analiza IZFIA (modyf+fragment)"/>
      <sheetName val="Zestawienie danych do wskaźn."/>
    </sheetNames>
    <sheetDataSet>
      <sheetData sheetId="0"/>
      <sheetData sheetId="1"/>
      <sheetData sheetId="2"/>
      <sheetData sheetId="3"/>
      <sheetData sheetId="4"/>
      <sheetData sheetId="5">
        <row r="3">
          <cell r="B3" t="str">
            <v>stycznia</v>
          </cell>
          <cell r="C3">
            <v>1</v>
          </cell>
        </row>
        <row r="4">
          <cell r="B4" t="str">
            <v>lutego</v>
          </cell>
          <cell r="C4">
            <v>2</v>
          </cell>
        </row>
        <row r="5">
          <cell r="B5" t="str">
            <v>marca</v>
          </cell>
          <cell r="C5">
            <v>3</v>
          </cell>
        </row>
        <row r="6">
          <cell r="B6" t="str">
            <v>kwietnia</v>
          </cell>
          <cell r="C6">
            <v>4</v>
          </cell>
        </row>
        <row r="7">
          <cell r="B7" t="str">
            <v>maja</v>
          </cell>
          <cell r="C7">
            <v>5</v>
          </cell>
        </row>
        <row r="8">
          <cell r="B8" t="str">
            <v>czerwca</v>
          </cell>
          <cell r="C8">
            <v>6</v>
          </cell>
        </row>
        <row r="9">
          <cell r="B9" t="str">
            <v>lipca</v>
          </cell>
          <cell r="C9">
            <v>7</v>
          </cell>
        </row>
        <row r="10">
          <cell r="B10" t="str">
            <v>sierpnia</v>
          </cell>
          <cell r="C10">
            <v>8</v>
          </cell>
        </row>
        <row r="11">
          <cell r="B11" t="str">
            <v>września</v>
          </cell>
          <cell r="C11">
            <v>9</v>
          </cell>
        </row>
        <row r="12">
          <cell r="B12" t="str">
            <v>października</v>
          </cell>
          <cell r="C12">
            <v>10</v>
          </cell>
        </row>
        <row r="13">
          <cell r="B13" t="str">
            <v>listopada</v>
          </cell>
          <cell r="C13">
            <v>11</v>
          </cell>
        </row>
        <row r="14">
          <cell r="B14" t="str">
            <v>grudnia</v>
          </cell>
          <cell r="C14">
            <v>12</v>
          </cell>
        </row>
      </sheetData>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C i OB"/>
      <sheetName val="WKC"/>
      <sheetName val="Porównanie kosztów"/>
      <sheetName val="TER dla PZU"/>
      <sheetName val="MIFID2 do PFS"/>
      <sheetName val="WYLICZENIA_2"/>
      <sheetName val="Parametry"/>
      <sheetName val="KII"/>
      <sheetName val="Dane REGON NIP (PUBLIC)"/>
      <sheetName val="Dane_ze_SPR"/>
      <sheetName val="Koszty"/>
      <sheetName val="Średnie aktywa"/>
      <sheetName val="Wynagrodzenie pobrane"/>
      <sheetName val="Historia wycen"/>
      <sheetName val="Obce JU - do OB (KII)"/>
      <sheetName val="Dane do Prospektów -Zestawienie"/>
      <sheetName val="MIFID2-usunąć"/>
      <sheetName val="Opis działania pliku"/>
      <sheetName val="(HST) + Dane"/>
      <sheetName val="Stopy zwrotu"/>
      <sheetName val="Zestawienie Ostatnich Wycen"/>
      <sheetName val="Aktywa Netto"/>
      <sheetName val="SDN - sprawozdawcze NAV"/>
      <sheetName val="PJUW - współczynniki"/>
      <sheetName val="Definicje kwerend"/>
      <sheetName val="Stopa"/>
      <sheetName val="Wyliczenia WKC OB - 2020"/>
    </sheetNames>
    <sheetDataSet>
      <sheetData sheetId="0" refreshError="1"/>
      <sheetData sheetId="1" refreshError="1"/>
      <sheetData sheetId="2" refreshError="1"/>
      <sheetData sheetId="3" refreshError="1"/>
      <sheetData sheetId="4" refreshError="1"/>
      <sheetData sheetId="5" refreshError="1"/>
      <sheetData sheetId="6" refreshError="1">
        <row r="3">
          <cell r="B3">
            <v>2020</v>
          </cell>
        </row>
        <row r="4">
          <cell r="B4">
            <v>44195</v>
          </cell>
        </row>
        <row r="5">
          <cell r="B5">
            <v>5</v>
          </cell>
        </row>
        <row r="6">
          <cell r="B6">
            <v>3</v>
          </cell>
        </row>
        <row r="7">
          <cell r="B7">
            <v>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a323567656" displayName="Tabela323567656" ref="A3:Z55" totalsRowShown="0" headerRowDxfId="141" dataDxfId="140">
  <autoFilter ref="A3:Z55" xr:uid="{00000000-0009-0000-0100-000005000000}"/>
  <tableColumns count="26">
    <tableColumn id="19" xr3:uid="{00000000-0010-0000-0000-000013000000}" name="lp" dataDxfId="139"/>
    <tableColumn id="1" xr3:uid="{00000000-0010-0000-0000-000001000000}" name="Identyfikator IZFiA funduszu lub subfunduszu" dataDxfId="138"/>
    <tableColumn id="2" xr3:uid="{00000000-0010-0000-0000-000002000000}" name="Kod ISIN jednostki uczestnictwa" dataDxfId="137"/>
    <tableColumn id="3" xr3:uid="{00000000-0010-0000-0000-000003000000}" name="Nazwa funduszu lub subfunduszu" dataDxfId="136"/>
    <tableColumn id="4" xr3:uid="{00000000-0010-0000-0000-000004000000}" name="Fundusz" dataDxfId="135"/>
    <tableColumn id="5" xr3:uid="{00000000-0010-0000-0000-000005000000}" name="Typ funduszu" dataDxfId="134"/>
    <tableColumn id="7" xr3:uid="{00000000-0010-0000-0000-000007000000}" name="WKC (ogólne)" dataDxfId="133"/>
    <tableColumn id="6" xr3:uid="{00000000-0010-0000-0000-000006000000}" name="WKC_x000a_A" dataDxfId="132"/>
    <tableColumn id="13" xr3:uid="{3C4CE287-1E4A-4364-B351-71D3C342473E}" name="WKC_x000a_B" dataDxfId="131"/>
    <tableColumn id="8" xr3:uid="{00000000-0010-0000-0000-000008000000}" name="WKC_x000a_E" dataDxfId="130"/>
    <tableColumn id="45" xr3:uid="{00000000-0010-0000-0000-00002D000000}" name="WKC_x000a_F" dataDxfId="129"/>
    <tableColumn id="9" xr3:uid="{00000000-0010-0000-0000-000009000000}" name="WKC_x000a_I" dataDxfId="128"/>
    <tableColumn id="46" xr3:uid="{00000000-0010-0000-0000-00002E000000}" name="WKC_x000a_J" dataDxfId="127"/>
    <tableColumn id="47" xr3:uid="{00000000-0010-0000-0000-00002F000000}" name="WKC_x000a_K" dataDxfId="126"/>
    <tableColumn id="15" xr3:uid="{9559DC26-6D6A-464F-9118-D9B016F51779}" name="WKC_x000a_L" dataDxfId="125"/>
    <tableColumn id="48" xr3:uid="{00000000-0010-0000-0000-000030000000}" name="WKC_x000a_P" dataDxfId="124"/>
    <tableColumn id="23" xr3:uid="{00000000-0010-0000-0000-000017000000}" name="Data publikacji" dataDxfId="123"/>
    <tableColumn id="16" xr3:uid="{00000000-0010-0000-0000-000010000000}" name="Uwagi do WKC" dataDxfId="122"/>
    <tableColumn id="38" xr3:uid="{00000000-0010-0000-0000-000026000000}" name=" . " dataDxfId="121"/>
    <tableColumn id="10" xr3:uid="{00000000-0010-0000-0000-00000A000000}" name="Opłaty bieżące_x000a_KII (JU kat. A)" dataDxfId="120" dataCellStyle="Procentowy"/>
    <tableColumn id="11" xr3:uid="{00000000-0010-0000-0000-00000B000000}" name="data KII" dataDxfId="119"/>
    <tableColumn id="49" xr3:uid="{00000000-0010-0000-0000-000031000000}" name="." dataDxfId="118"/>
    <tableColumn id="39" xr3:uid="{00000000-0010-0000-0000-000027000000}" name="Uwagi do stawek Opłat bieżących" dataDxfId="117"/>
    <tableColumn id="12" xr3:uid="{00000000-0010-0000-0000-00000C000000}" name="Data pierwszej wyceny JU" dataDxfId="116"/>
    <tableColumn id="20" xr3:uid="{00000000-0010-0000-0000-000014000000}" name="Informacje uzupełniające" dataDxfId="115"/>
    <tableColumn id="14" xr3:uid="{00000000-0010-0000-0000-00000E000000}" name=". ." dataDxfId="114"/>
  </tableColumns>
  <tableStyleInfo name="FI_Peka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0121C7E-C555-49B3-BD16-F164D0543D84}" name="Tabela3235676567" displayName="Tabela3235676567" ref="A3:X55" totalsRowShown="0" headerRowDxfId="110" dataDxfId="109">
  <autoFilter ref="A3:X55" xr:uid="{00000000-0009-0000-0100-000005000000}"/>
  <tableColumns count="24">
    <tableColumn id="19" xr3:uid="{A2F4D962-339C-4E89-9757-CF94782C68F9}" name="lp" dataDxfId="108"/>
    <tableColumn id="1" xr3:uid="{E8D3A214-4694-4A28-B360-EDDBE2C634C5}" name="Identyfikator IZFiA funduszu lub subfunduszu" dataDxfId="107"/>
    <tableColumn id="2" xr3:uid="{997FA349-3C20-4C13-94E4-AAC18D062AD0}" name="Kod ISIN jednostki uczestnictwa" dataDxfId="106"/>
    <tableColumn id="3" xr3:uid="{BE51B52F-AB16-4575-AEB8-39FF4A170856}" name="Nazwa funduszu lub subfunduszu" dataDxfId="105"/>
    <tableColumn id="4" xr3:uid="{C515A476-ADC1-414D-8095-C9B307359343}" name="Fundusz" dataDxfId="104"/>
    <tableColumn id="5" xr3:uid="{E1F653DF-90EE-4548-AF04-F324DB08DA57}" name="Typ funduszu" dataDxfId="103"/>
    <tableColumn id="7" xr3:uid="{B91AD750-15F9-41AE-A19C-9E1A4055F941}" name="WKC (ogólne)" dataDxfId="102"/>
    <tableColumn id="6" xr3:uid="{F1589D53-0853-4CFF-BAAB-A6341FFDC73F}" name="WKC_x000a_A" dataDxfId="101"/>
    <tableColumn id="8" xr3:uid="{A9593DB5-8795-41C2-895D-CB83EDC319C9}" name="WKC_x000a_E" dataDxfId="100"/>
    <tableColumn id="45" xr3:uid="{12A00462-7699-40B9-9F75-95CDBF7B7D31}" name="WKC_x000a_F" dataDxfId="99"/>
    <tableColumn id="9" xr3:uid="{DB11415A-DD8D-4BAB-9F62-F614728CB1F0}" name="WKC_x000a_I" dataDxfId="98"/>
    <tableColumn id="46" xr3:uid="{A90C2CA7-E986-453D-8F8A-36480A189A48}" name="WKC_x000a_J" dataDxfId="97"/>
    <tableColumn id="47" xr3:uid="{975F8197-0C5C-4298-B11B-FF11E863EE2A}" name="WKC_x000a_K" dataDxfId="96"/>
    <tableColumn id="48" xr3:uid="{6E1ECECB-65CA-401D-9C1B-450AC4D7C774}" name="WKC_x000a_L" dataDxfId="95"/>
    <tableColumn id="23" xr3:uid="{4FB4B0CD-0AF0-4370-8D6E-3C72840BBAD9}" name="Data publikacji" dataDxfId="94"/>
    <tableColumn id="16" xr3:uid="{6EC018BF-908B-4D0F-8CF3-61196B9FAD5A}" name="Uwagi do WKC" dataDxfId="93"/>
    <tableColumn id="38" xr3:uid="{5C225729-0BF1-4B94-B4CF-BAB5097916F0}" name=" . " dataDxfId="92"/>
    <tableColumn id="10" xr3:uid="{324055E0-3C21-4F06-982B-5911940FF0EE}" name="Opłaty bieżące_x000a_KII (JU kat. A)" dataDxfId="91" dataCellStyle="Procentowy"/>
    <tableColumn id="11" xr3:uid="{DC35BAFB-6896-4964-B344-B34B94010849}" name="data KII" dataDxfId="90"/>
    <tableColumn id="49" xr3:uid="{E1B347DD-22A6-4D9A-9939-8392BD0B59FF}" name="." dataDxfId="89"/>
    <tableColumn id="39" xr3:uid="{7BA61637-48C3-4BDC-B819-F155C77E64C1}" name="Uwagi do stawek Opłat bieżących" dataDxfId="88"/>
    <tableColumn id="12" xr3:uid="{9D4DE27B-1DB6-4D0C-807F-51A8E79E5870}" name="Data pierwszej wyceny JU" dataDxfId="87"/>
    <tableColumn id="20" xr3:uid="{AE81AF4E-5B5C-47D6-AF72-124CC08AFB32}" name="Informacje uzupełniające" dataDxfId="86"/>
    <tableColumn id="14" xr3:uid="{FF8CB2DF-1757-43F4-96E3-843CA90DEE2A}" name=". ." dataDxfId="85"/>
  </tableColumns>
  <tableStyleInfo name="FI_Peka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a32356765" displayName="Tabela32356765" ref="A3:X55" totalsRowShown="0" headerRowDxfId="84" dataDxfId="83">
  <autoFilter ref="A3:X55" xr:uid="{00000000-0009-0000-0100-000004000000}"/>
  <sortState ref="A4:U51">
    <sortCondition ref="F4:F51"/>
    <sortCondition ref="E4:E51"/>
    <sortCondition ref="D4:D51"/>
  </sortState>
  <tableColumns count="24">
    <tableColumn id="19" xr3:uid="{00000000-0010-0000-0100-000013000000}" name="lp" dataDxfId="82"/>
    <tableColumn id="1" xr3:uid="{00000000-0010-0000-0100-000001000000}" name="Identyfikator IZFiA funduszu lub subfunduszu" dataDxfId="81"/>
    <tableColumn id="2" xr3:uid="{00000000-0010-0000-0100-000002000000}" name="Kod ISIN jednostki uczestnictwa" dataDxfId="80"/>
    <tableColumn id="3" xr3:uid="{00000000-0010-0000-0100-000003000000}" name="Nazwa funduszu lub subfunduszu" dataDxfId="79"/>
    <tableColumn id="4" xr3:uid="{00000000-0010-0000-0100-000004000000}" name="Fundusz" dataDxfId="78"/>
    <tableColumn id="5" xr3:uid="{00000000-0010-0000-0100-000005000000}" name="Typ funduszu" dataDxfId="77"/>
    <tableColumn id="7" xr3:uid="{00000000-0010-0000-0100-000007000000}" name="WKC (ogólne)" dataDxfId="76"/>
    <tableColumn id="6" xr3:uid="{00000000-0010-0000-0100-000006000000}" name="WKC_x000a_A" dataDxfId="75"/>
    <tableColumn id="8" xr3:uid="{00000000-0010-0000-0100-000008000000}" name="WKC_x000a_E" dataDxfId="74"/>
    <tableColumn id="45" xr3:uid="{00000000-0010-0000-0100-00002D000000}" name="WKC_x000a_F" dataDxfId="73"/>
    <tableColumn id="9" xr3:uid="{00000000-0010-0000-0100-000009000000}" name="WKC_x000a_I" dataDxfId="72"/>
    <tableColumn id="46" xr3:uid="{00000000-0010-0000-0100-00002E000000}" name="WKC_x000a_J" dataDxfId="71"/>
    <tableColumn id="47" xr3:uid="{00000000-0010-0000-0100-00002F000000}" name="WKC_x000a_K" dataDxfId="70"/>
    <tableColumn id="48" xr3:uid="{00000000-0010-0000-0100-000030000000}" name="WKC_x000a_L" dataDxfId="69"/>
    <tableColumn id="23" xr3:uid="{00000000-0010-0000-0100-000017000000}" name="Data publikacji" dataDxfId="68"/>
    <tableColumn id="16" xr3:uid="{00000000-0010-0000-0100-000010000000}" name="Uwagi do WKC" dataDxfId="67"/>
    <tableColumn id="38" xr3:uid="{00000000-0010-0000-0100-000026000000}" name=" . " dataDxfId="66"/>
    <tableColumn id="10" xr3:uid="{00000000-0010-0000-0100-00000A000000}" name="Opłaty bieżące_x000a_KII (JU kat. A)" dataDxfId="65" dataCellStyle="Procentowy"/>
    <tableColumn id="11" xr3:uid="{00000000-0010-0000-0100-00000B000000}" name="data KII" dataDxfId="64"/>
    <tableColumn id="49" xr3:uid="{00000000-0010-0000-0100-000031000000}" name="." dataDxfId="63"/>
    <tableColumn id="39" xr3:uid="{00000000-0010-0000-0100-000027000000}" name="Uwagi do stawek Opłat bieżących" dataDxfId="62"/>
    <tableColumn id="12" xr3:uid="{00000000-0010-0000-0100-00000C000000}" name="Data pierwszej wyceny JU" dataDxfId="61"/>
    <tableColumn id="20" xr3:uid="{00000000-0010-0000-0100-000014000000}" name="Informacje uzupełniające" dataDxfId="60"/>
    <tableColumn id="14" xr3:uid="{00000000-0010-0000-0100-00000E000000}" name=". ." dataDxfId="59"/>
  </tableColumns>
  <tableStyleInfo name="FI_Peka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a3235676" displayName="Tabela3235676" ref="A3:X55" totalsRowShown="0" headerRowDxfId="58" dataDxfId="57">
  <autoFilter ref="A3:X55" xr:uid="{00000000-0009-0000-0100-000001000000}"/>
  <sortState ref="A4:U51">
    <sortCondition ref="F4:F51"/>
    <sortCondition ref="E4:E51"/>
    <sortCondition ref="D4:D51"/>
  </sortState>
  <tableColumns count="24">
    <tableColumn id="19" xr3:uid="{00000000-0010-0000-0200-000013000000}" name="lp" dataDxfId="56"/>
    <tableColumn id="1" xr3:uid="{00000000-0010-0000-0200-000001000000}" name="Identyfikator IZFiA funduszu lub subfunduszu" dataDxfId="55"/>
    <tableColumn id="2" xr3:uid="{00000000-0010-0000-0200-000002000000}" name="Kod ISIN jednostki uczestnictwa" dataDxfId="54"/>
    <tableColumn id="3" xr3:uid="{00000000-0010-0000-0200-000003000000}" name="Nazwa funduszu lub subfunduszu" dataDxfId="53"/>
    <tableColumn id="4" xr3:uid="{00000000-0010-0000-0200-000004000000}" name="Fundusz" dataDxfId="52"/>
    <tableColumn id="5" xr3:uid="{00000000-0010-0000-0200-000005000000}" name="Typ funduszu" dataDxfId="51"/>
    <tableColumn id="7" xr3:uid="{00000000-0010-0000-0200-000007000000}" name="WKC (ogólne)" dataDxfId="50"/>
    <tableColumn id="6" xr3:uid="{00000000-0010-0000-0200-000006000000}" name="WKC_x000a_A" dataDxfId="49"/>
    <tableColumn id="8" xr3:uid="{00000000-0010-0000-0200-000008000000}" name="WKC_x000a_E" dataDxfId="48"/>
    <tableColumn id="45" xr3:uid="{00000000-0010-0000-0200-00002D000000}" name="WKC_x000a_F" dataDxfId="47"/>
    <tableColumn id="9" xr3:uid="{00000000-0010-0000-0200-000009000000}" name="WKC_x000a_I" dataDxfId="46"/>
    <tableColumn id="46" xr3:uid="{00000000-0010-0000-0200-00002E000000}" name="WKC_x000a_J" dataDxfId="45"/>
    <tableColumn id="47" xr3:uid="{00000000-0010-0000-0200-00002F000000}" name="WKC_x000a_K" dataDxfId="44"/>
    <tableColumn id="48" xr3:uid="{00000000-0010-0000-0200-000030000000}" name="WKC_x000a_L" dataDxfId="43"/>
    <tableColumn id="23" xr3:uid="{00000000-0010-0000-0200-000017000000}" name="Data publikacji" dataDxfId="42"/>
    <tableColumn id="16" xr3:uid="{00000000-0010-0000-0200-000010000000}" name="Uwagi do WKC" dataDxfId="41"/>
    <tableColumn id="38" xr3:uid="{00000000-0010-0000-0200-000026000000}" name=" . " dataDxfId="40"/>
    <tableColumn id="10" xr3:uid="{00000000-0010-0000-0200-00000A000000}" name="Opłaty bieżące_x000a_KII (JU kat. A)" dataDxfId="39" dataCellStyle="Procentowy"/>
    <tableColumn id="11" xr3:uid="{00000000-0010-0000-0200-00000B000000}" name="data KII" dataDxfId="38"/>
    <tableColumn id="49" xr3:uid="{00000000-0010-0000-0200-000031000000}" name="." dataDxfId="37"/>
    <tableColumn id="39" xr3:uid="{00000000-0010-0000-0200-000027000000}" name="Uwagi do stawek Opłat bieżących" dataDxfId="36"/>
    <tableColumn id="12" xr3:uid="{00000000-0010-0000-0200-00000C000000}" name="Data pierwszej wyceny JU" dataDxfId="35"/>
    <tableColumn id="20" xr3:uid="{00000000-0010-0000-0200-000014000000}" name="Informacje uzupełniające" dataDxfId="34"/>
    <tableColumn id="14" xr3:uid="{00000000-0010-0000-0200-00000E000000}" name=". ." dataDxfId="33"/>
  </tableColumns>
  <tableStyleInfo name="FI_Peka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a3235675" displayName="Tabela3235675" ref="A2:Q52" totalsRowShown="0" headerRowDxfId="32" dataDxfId="31">
  <autoFilter ref="A2:Q52" xr:uid="{00000000-0009-0000-0100-000002000000}"/>
  <sortState ref="A3:N48">
    <sortCondition ref="F3:F48"/>
    <sortCondition ref="E3:E48"/>
    <sortCondition ref="D3:D48"/>
  </sortState>
  <tableColumns count="17">
    <tableColumn id="19" xr3:uid="{00000000-0010-0000-0300-000013000000}" name="lp" dataDxfId="30"/>
    <tableColumn id="1" xr3:uid="{00000000-0010-0000-0300-000001000000}" name="Identyfikator IZFiA funduszu lub subfunduszu" dataDxfId="29"/>
    <tableColumn id="2" xr3:uid="{00000000-0010-0000-0300-000002000000}" name="Kod ISIN jednostki uczestnictwa" dataDxfId="28"/>
    <tableColumn id="3" xr3:uid="{00000000-0010-0000-0300-000003000000}" name="Nazwa funduszu lub subfunduszu" dataDxfId="27"/>
    <tableColumn id="4" xr3:uid="{00000000-0010-0000-0300-000004000000}" name="Fundusz" dataDxfId="26"/>
    <tableColumn id="5" xr3:uid="{00000000-0010-0000-0300-000005000000}" name="Typ funduszu" dataDxfId="25"/>
    <tableColumn id="7" xr3:uid="{00000000-0010-0000-0300-000007000000}" name="WKC (ogólne)" dataDxfId="24"/>
    <tableColumn id="6" xr3:uid="{00000000-0010-0000-0300-000006000000}" name="WKC_x000a_A" dataDxfId="23"/>
    <tableColumn id="8" xr3:uid="{00000000-0010-0000-0300-000008000000}" name="WKC_x000a_E" dataDxfId="22"/>
    <tableColumn id="9" xr3:uid="{00000000-0010-0000-0300-000009000000}" name="WKC_x000a_I" dataDxfId="21"/>
    <tableColumn id="38" xr3:uid="{00000000-0010-0000-0300-000026000000}" name=" . " dataDxfId="20"/>
    <tableColumn id="10" xr3:uid="{00000000-0010-0000-0300-00000A000000}" name="Opłaty bieżące_x000a_KII (JU kat. A)" dataDxfId="19" dataCellStyle="Procentowy"/>
    <tableColumn id="11" xr3:uid="{00000000-0010-0000-0300-00000B000000}" name="data KII" dataDxfId="18"/>
    <tableColumn id="39" xr3:uid="{00000000-0010-0000-0300-000027000000}" name=". . " dataDxfId="17"/>
    <tableColumn id="12" xr3:uid="{00000000-0010-0000-0300-00000C000000}" name="Data pierwszej wyceny JU" dataDxfId="16"/>
    <tableColumn id="20" xr3:uid="{00000000-0010-0000-0300-000014000000}" name="Informacje uzupełniające" dataDxfId="15"/>
    <tableColumn id="14" xr3:uid="{00000000-0010-0000-0300-00000E000000}" name="." dataDxfId="14"/>
  </tableColumns>
  <tableStyleInfo name="FI_Peka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ela323567" displayName="Tabela323567" ref="A2:L52" totalsRowShown="0" headerRowDxfId="13" dataDxfId="12">
  <autoFilter ref="A2:L52" xr:uid="{00000000-0009-0000-0100-000003000000}"/>
  <sortState ref="A3:N49">
    <sortCondition ref="F3:F49"/>
    <sortCondition ref="E3:E49"/>
    <sortCondition ref="D3:D49"/>
  </sortState>
  <tableColumns count="12">
    <tableColumn id="19" xr3:uid="{00000000-0010-0000-0400-000013000000}" name="lp" dataDxfId="11"/>
    <tableColumn id="1" xr3:uid="{00000000-0010-0000-0400-000001000000}" name="Identyfikator IZFiA funduszu lub subfunduszu" dataDxfId="10"/>
    <tableColumn id="2" xr3:uid="{00000000-0010-0000-0400-000002000000}" name="Kod ISIN jednostki uczestnictwa" dataDxfId="9"/>
    <tableColumn id="3" xr3:uid="{00000000-0010-0000-0400-000003000000}" name="Nazwa funduszu lub subfunduszu" dataDxfId="8"/>
    <tableColumn id="4" xr3:uid="{00000000-0010-0000-0400-000004000000}" name="Fundusz" dataDxfId="7"/>
    <tableColumn id="5" xr3:uid="{00000000-0010-0000-0400-000005000000}" name="Typ funduszu" dataDxfId="6"/>
    <tableColumn id="7" xr3:uid="{00000000-0010-0000-0400-000007000000}" name="WKC (ogólne)" dataDxfId="5"/>
    <tableColumn id="6" xr3:uid="{00000000-0010-0000-0400-000006000000}" name="WKC_x000a_A" dataDxfId="4"/>
    <tableColumn id="8" xr3:uid="{00000000-0010-0000-0400-000008000000}" name="WKC_x000a_E" dataDxfId="3"/>
    <tableColumn id="9" xr3:uid="{00000000-0010-0000-0400-000009000000}" name="WKC_x000a_I" dataDxfId="2"/>
    <tableColumn id="12" xr3:uid="{00000000-0010-0000-0400-00000C000000}" name="Data pierwszej wyceny JU" dataDxfId="1"/>
    <tableColumn id="20" xr3:uid="{00000000-0010-0000-0400-000014000000}" name="Informacje uzupełniające" dataDxfId="0"/>
  </tableColumns>
  <tableStyleInfo name="FI_Peka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zfa.pl/" TargetMode="External"/><Relationship Id="rId7" Type="http://schemas.openxmlformats.org/officeDocument/2006/relationships/drawing" Target="../drawings/drawing2.xml"/><Relationship Id="rId2" Type="http://schemas.openxmlformats.org/officeDocument/2006/relationships/hyperlink" Target="https://pekaotfi.pl/dokumenty/archiwum?open-tab=2" TargetMode="External"/><Relationship Id="rId1" Type="http://schemas.openxmlformats.org/officeDocument/2006/relationships/hyperlink" Target="https://pekaotfi.pl/dokumenty/archiwum?open-tab=1" TargetMode="External"/><Relationship Id="rId6" Type="http://schemas.openxmlformats.org/officeDocument/2006/relationships/printerSettings" Target="../printerSettings/printerSettings2.bin"/><Relationship Id="rId5" Type="http://schemas.openxmlformats.org/officeDocument/2006/relationships/hyperlink" Target="https://pekaotfi.pl/dokumenty?open-tab=4" TargetMode="External"/><Relationship Id="rId4" Type="http://schemas.openxmlformats.org/officeDocument/2006/relationships/hyperlink" Target="https://pekaotfi.pl/dokumenty/archiwum?open-tab=4"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68"/>
  <sheetViews>
    <sheetView tabSelected="1"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9" width="11.140625" style="1" customWidth="1"/>
    <col min="10" max="11" width="14.140625" style="1" customWidth="1"/>
    <col min="12" max="17" width="12.28515625" style="1" customWidth="1"/>
    <col min="18" max="18" width="23.140625" style="1" customWidth="1"/>
    <col min="19" max="19" width="2" style="1" customWidth="1"/>
    <col min="20" max="21" width="12.28515625" style="1" customWidth="1"/>
    <col min="22" max="22" width="4" style="1" customWidth="1"/>
    <col min="23" max="23" width="23.285156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16384" width="9.140625" style="1" hidden="1"/>
  </cols>
  <sheetData>
    <row r="1" spans="1:26" ht="54.75" customHeight="1" x14ac:dyDescent="0.2">
      <c r="B1" s="91"/>
      <c r="C1" s="91"/>
      <c r="D1" s="78"/>
      <c r="E1" s="92" t="s">
        <v>295</v>
      </c>
      <c r="F1" s="93"/>
      <c r="G1" s="94" t="s">
        <v>1</v>
      </c>
      <c r="H1" s="94"/>
      <c r="I1" s="94"/>
      <c r="J1" s="94"/>
      <c r="K1" s="94"/>
      <c r="L1" s="94"/>
      <c r="M1" s="79"/>
      <c r="N1" s="79"/>
      <c r="O1" s="82"/>
      <c r="P1" s="79"/>
      <c r="Q1" s="84">
        <f ca="1">MAX(Tabela323567656[[#All],[Data publikacji]])</f>
        <v>44344</v>
      </c>
      <c r="R1" s="79"/>
      <c r="S1" s="79"/>
      <c r="T1" s="83" t="s">
        <v>297</v>
      </c>
      <c r="U1" s="84">
        <f ca="1">MAX(Tabela323567656[[#All],[data KII]])</f>
        <v>44603</v>
      </c>
      <c r="V1" s="79"/>
      <c r="W1" s="79"/>
      <c r="X1" s="79"/>
    </row>
    <row r="2" spans="1:26" ht="8.25" customHeight="1" x14ac:dyDescent="0.2">
      <c r="B2" s="78"/>
      <c r="C2" s="78"/>
      <c r="D2" s="78"/>
      <c r="E2" s="78"/>
      <c r="F2" s="78"/>
      <c r="G2" s="79"/>
      <c r="H2" s="79"/>
      <c r="I2" s="82"/>
      <c r="J2" s="79"/>
      <c r="K2" s="79"/>
      <c r="L2" s="79"/>
      <c r="M2" s="79"/>
      <c r="N2" s="79"/>
      <c r="O2" s="82"/>
      <c r="P2" s="79"/>
      <c r="Q2" s="79"/>
      <c r="R2" s="79"/>
      <c r="S2" s="79"/>
      <c r="T2" s="79"/>
      <c r="U2" s="79"/>
      <c r="V2" s="79"/>
      <c r="W2" s="79"/>
      <c r="X2" s="79"/>
    </row>
    <row r="3" spans="1:26" s="9" customFormat="1" ht="64.5" customHeight="1" x14ac:dyDescent="0.25">
      <c r="A3" s="4" t="s">
        <v>2</v>
      </c>
      <c r="B3" s="5" t="s">
        <v>3</v>
      </c>
      <c r="C3" s="5" t="s">
        <v>4</v>
      </c>
      <c r="D3" s="5" t="s">
        <v>5</v>
      </c>
      <c r="E3" s="5" t="s">
        <v>6</v>
      </c>
      <c r="F3" s="6" t="s">
        <v>7</v>
      </c>
      <c r="G3" s="46" t="s">
        <v>8</v>
      </c>
      <c r="H3" s="7" t="s">
        <v>9</v>
      </c>
      <c r="I3" s="7" t="s">
        <v>302</v>
      </c>
      <c r="J3" s="7" t="s">
        <v>10</v>
      </c>
      <c r="K3" s="7" t="s">
        <v>11</v>
      </c>
      <c r="L3" s="7" t="s">
        <v>12</v>
      </c>
      <c r="M3" s="7" t="s">
        <v>13</v>
      </c>
      <c r="N3" s="7" t="s">
        <v>14</v>
      </c>
      <c r="O3" s="7" t="s">
        <v>15</v>
      </c>
      <c r="P3" s="7" t="s">
        <v>303</v>
      </c>
      <c r="Q3" s="7" t="s">
        <v>16</v>
      </c>
      <c r="R3" s="7" t="s">
        <v>17</v>
      </c>
      <c r="S3" s="7" t="s">
        <v>18</v>
      </c>
      <c r="T3" s="46" t="s">
        <v>19</v>
      </c>
      <c r="U3" s="7" t="s">
        <v>20</v>
      </c>
      <c r="V3" s="7" t="s">
        <v>21</v>
      </c>
      <c r="W3" s="7" t="s">
        <v>22</v>
      </c>
      <c r="X3" s="46" t="s">
        <v>23</v>
      </c>
      <c r="Y3" s="8" t="s">
        <v>24</v>
      </c>
      <c r="Z3" s="8" t="s">
        <v>25</v>
      </c>
    </row>
    <row r="4" spans="1:26" s="11" customFormat="1" ht="15" x14ac:dyDescent="0.25">
      <c r="A4" s="10">
        <v>1</v>
      </c>
      <c r="B4" s="11" t="s">
        <v>26</v>
      </c>
      <c r="C4" s="11" t="s">
        <v>27</v>
      </c>
      <c r="D4" s="11" t="s">
        <v>28</v>
      </c>
      <c r="E4" s="12" t="s">
        <v>29</v>
      </c>
      <c r="F4" s="13" t="s">
        <v>30</v>
      </c>
      <c r="G4" s="50">
        <v>1.7000000000000001E-2</v>
      </c>
      <c r="H4" s="14">
        <v>1.7000000000000001E-2</v>
      </c>
      <c r="I4" s="16" t="s">
        <v>31</v>
      </c>
      <c r="J4" s="15">
        <v>1.7000000000000001E-2</v>
      </c>
      <c r="K4" s="16" t="s">
        <v>31</v>
      </c>
      <c r="L4" s="14">
        <v>1.7000000000000001E-2</v>
      </c>
      <c r="M4" s="16" t="s">
        <v>31</v>
      </c>
      <c r="N4" s="16" t="s">
        <v>31</v>
      </c>
      <c r="O4" s="16" t="s">
        <v>31</v>
      </c>
      <c r="P4" s="16" t="s">
        <v>31</v>
      </c>
      <c r="Q4" s="17">
        <v>44344</v>
      </c>
      <c r="R4" s="18" t="s">
        <v>32</v>
      </c>
      <c r="S4" s="19" t="s">
        <v>33</v>
      </c>
      <c r="T4" s="47">
        <v>6.0000000000000001E-3</v>
      </c>
      <c r="U4" s="21">
        <v>44603</v>
      </c>
      <c r="V4" s="22" t="s">
        <v>34</v>
      </c>
      <c r="W4" s="18"/>
      <c r="X4" s="49">
        <v>40269</v>
      </c>
      <c r="Y4" s="23"/>
      <c r="Z4" s="23"/>
    </row>
    <row r="5" spans="1:26" s="11" customFormat="1" ht="15" x14ac:dyDescent="0.25">
      <c r="A5" s="10">
        <v>2</v>
      </c>
      <c r="B5" s="11" t="s">
        <v>35</v>
      </c>
      <c r="C5" s="11" t="s">
        <v>36</v>
      </c>
      <c r="D5" s="11" t="s">
        <v>37</v>
      </c>
      <c r="E5" s="12" t="s">
        <v>38</v>
      </c>
      <c r="F5" s="13" t="s">
        <v>30</v>
      </c>
      <c r="G5" s="50">
        <v>0.03</v>
      </c>
      <c r="H5" s="14">
        <v>3.1E-2</v>
      </c>
      <c r="I5" s="16" t="s">
        <v>31</v>
      </c>
      <c r="J5" s="15">
        <v>3.1E-2</v>
      </c>
      <c r="K5" s="16" t="s">
        <v>31</v>
      </c>
      <c r="L5" s="14">
        <v>2.5000000000000001E-2</v>
      </c>
      <c r="M5" s="16" t="s">
        <v>31</v>
      </c>
      <c r="N5" s="16" t="s">
        <v>31</v>
      </c>
      <c r="O5" s="16" t="s">
        <v>31</v>
      </c>
      <c r="P5" s="16" t="s">
        <v>31</v>
      </c>
      <c r="Q5" s="17">
        <v>44344</v>
      </c>
      <c r="R5" s="18" t="s">
        <v>32</v>
      </c>
      <c r="S5" s="25" t="s">
        <v>33</v>
      </c>
      <c r="T5" s="48">
        <v>2.1100000000000001E-2</v>
      </c>
      <c r="U5" s="21">
        <v>44603</v>
      </c>
      <c r="V5" s="22" t="s">
        <v>34</v>
      </c>
      <c r="W5" s="18"/>
      <c r="X5" s="49">
        <v>40535</v>
      </c>
      <c r="Y5" s="23"/>
      <c r="Z5" s="23"/>
    </row>
    <row r="6" spans="1:26" s="11" customFormat="1" ht="15" x14ac:dyDescent="0.25">
      <c r="A6" s="10">
        <v>3</v>
      </c>
      <c r="B6" s="11" t="s">
        <v>39</v>
      </c>
      <c r="C6" s="11" t="s">
        <v>40</v>
      </c>
      <c r="D6" s="11" t="s">
        <v>41</v>
      </c>
      <c r="E6" s="12" t="s">
        <v>38</v>
      </c>
      <c r="F6" s="13" t="s">
        <v>30</v>
      </c>
      <c r="G6" s="50">
        <v>3.1E-2</v>
      </c>
      <c r="H6" s="14">
        <v>3.2000000000000001E-2</v>
      </c>
      <c r="I6" s="16" t="s">
        <v>31</v>
      </c>
      <c r="J6" s="14">
        <v>3.2000000000000001E-2</v>
      </c>
      <c r="K6" s="16" t="s">
        <v>31</v>
      </c>
      <c r="L6" s="14">
        <v>2.7E-2</v>
      </c>
      <c r="M6" s="16" t="s">
        <v>31</v>
      </c>
      <c r="N6" s="16" t="s">
        <v>31</v>
      </c>
      <c r="O6" s="16" t="s">
        <v>31</v>
      </c>
      <c r="P6" s="16" t="s">
        <v>31</v>
      </c>
      <c r="Q6" s="17">
        <v>44344</v>
      </c>
      <c r="R6" s="18" t="s">
        <v>32</v>
      </c>
      <c r="S6" s="25"/>
      <c r="T6" s="48">
        <v>2.3100000000000002E-2</v>
      </c>
      <c r="U6" s="21">
        <v>44603</v>
      </c>
      <c r="V6" s="21" t="s">
        <v>34</v>
      </c>
      <c r="W6" s="18"/>
      <c r="X6" s="49">
        <v>35051</v>
      </c>
      <c r="Y6" s="27"/>
      <c r="Z6" s="27"/>
    </row>
    <row r="7" spans="1:26" s="11" customFormat="1" ht="15" x14ac:dyDescent="0.25">
      <c r="A7" s="10">
        <v>4</v>
      </c>
      <c r="B7" s="11" t="s">
        <v>42</v>
      </c>
      <c r="C7" s="11" t="s">
        <v>43</v>
      </c>
      <c r="D7" s="11" t="s">
        <v>44</v>
      </c>
      <c r="E7" s="12" t="s">
        <v>38</v>
      </c>
      <c r="F7" s="13" t="s">
        <v>30</v>
      </c>
      <c r="G7" s="50">
        <v>2.4E-2</v>
      </c>
      <c r="H7" s="14">
        <v>2.4E-2</v>
      </c>
      <c r="I7" s="16" t="s">
        <v>31</v>
      </c>
      <c r="J7" s="15">
        <v>2.4E-2</v>
      </c>
      <c r="K7" s="16" t="s">
        <v>31</v>
      </c>
      <c r="L7" s="14">
        <v>1.9E-2</v>
      </c>
      <c r="M7" s="16" t="s">
        <v>31</v>
      </c>
      <c r="N7" s="16" t="s">
        <v>31</v>
      </c>
      <c r="O7" s="16" t="s">
        <v>31</v>
      </c>
      <c r="P7" s="16" t="s">
        <v>31</v>
      </c>
      <c r="Q7" s="17">
        <v>44344</v>
      </c>
      <c r="R7" s="18" t="s">
        <v>32</v>
      </c>
      <c r="S7" s="25" t="s">
        <v>33</v>
      </c>
      <c r="T7" s="48">
        <v>1.23E-2</v>
      </c>
      <c r="U7" s="21">
        <v>44603</v>
      </c>
      <c r="V7" s="21" t="s">
        <v>34</v>
      </c>
      <c r="W7" s="18"/>
      <c r="X7" s="49">
        <v>41082</v>
      </c>
      <c r="Y7" s="23"/>
      <c r="Z7" s="23"/>
    </row>
    <row r="8" spans="1:26" s="11" customFormat="1" ht="15" x14ac:dyDescent="0.25">
      <c r="A8" s="10">
        <v>5</v>
      </c>
      <c r="B8" s="11" t="s">
        <v>45</v>
      </c>
      <c r="C8" s="11" t="s">
        <v>46</v>
      </c>
      <c r="D8" s="11" t="s">
        <v>47</v>
      </c>
      <c r="E8" s="12" t="s">
        <v>38</v>
      </c>
      <c r="F8" s="13" t="s">
        <v>30</v>
      </c>
      <c r="G8" s="50">
        <v>0.03</v>
      </c>
      <c r="H8" s="14">
        <v>3.1E-2</v>
      </c>
      <c r="I8" s="16" t="s">
        <v>31</v>
      </c>
      <c r="J8" s="15">
        <v>3.1E-2</v>
      </c>
      <c r="K8" s="16" t="s">
        <v>31</v>
      </c>
      <c r="L8" s="14">
        <v>2.7E-2</v>
      </c>
      <c r="M8" s="16" t="s">
        <v>31</v>
      </c>
      <c r="N8" s="16" t="s">
        <v>31</v>
      </c>
      <c r="O8" s="16" t="s">
        <v>31</v>
      </c>
      <c r="P8" s="16" t="s">
        <v>31</v>
      </c>
      <c r="Q8" s="17">
        <v>44344</v>
      </c>
      <c r="R8" s="18" t="s">
        <v>32</v>
      </c>
      <c r="S8" s="25"/>
      <c r="T8" s="48">
        <v>2.1899999999999999E-2</v>
      </c>
      <c r="U8" s="21">
        <v>44603</v>
      </c>
      <c r="V8" s="21" t="s">
        <v>34</v>
      </c>
      <c r="W8" s="18"/>
      <c r="X8" s="49">
        <v>40928</v>
      </c>
      <c r="Y8" s="23"/>
      <c r="Z8" s="23"/>
    </row>
    <row r="9" spans="1:26" s="11" customFormat="1" ht="15" x14ac:dyDescent="0.25">
      <c r="A9" s="10">
        <v>6</v>
      </c>
      <c r="B9" s="11" t="s">
        <v>48</v>
      </c>
      <c r="C9" s="11" t="s">
        <v>49</v>
      </c>
      <c r="D9" s="11" t="s">
        <v>50</v>
      </c>
      <c r="E9" s="12" t="s">
        <v>38</v>
      </c>
      <c r="F9" s="13" t="s">
        <v>30</v>
      </c>
      <c r="G9" s="50">
        <v>1.2E-2</v>
      </c>
      <c r="H9" s="14">
        <v>1.2E-2</v>
      </c>
      <c r="I9" s="16" t="s">
        <v>31</v>
      </c>
      <c r="J9" s="14">
        <v>1.2E-2</v>
      </c>
      <c r="K9" s="16" t="s">
        <v>31</v>
      </c>
      <c r="L9" s="14">
        <v>1.2E-2</v>
      </c>
      <c r="M9" s="16" t="s">
        <v>31</v>
      </c>
      <c r="N9" s="16" t="s">
        <v>31</v>
      </c>
      <c r="O9" s="16" t="s">
        <v>31</v>
      </c>
      <c r="P9" s="16" t="s">
        <v>31</v>
      </c>
      <c r="Q9" s="17">
        <v>44344</v>
      </c>
      <c r="R9" s="18" t="s">
        <v>32</v>
      </c>
      <c r="S9" s="25"/>
      <c r="T9" s="48">
        <v>6.0000000000000001E-3</v>
      </c>
      <c r="U9" s="21">
        <v>44603</v>
      </c>
      <c r="V9" s="22" t="s">
        <v>34</v>
      </c>
      <c r="W9" s="18"/>
      <c r="X9" s="49">
        <v>37151</v>
      </c>
      <c r="Y9" s="27"/>
      <c r="Z9" s="27"/>
    </row>
    <row r="10" spans="1:26" s="11" customFormat="1" ht="15" x14ac:dyDescent="0.25">
      <c r="A10" s="10">
        <v>7</v>
      </c>
      <c r="B10" s="11" t="s">
        <v>51</v>
      </c>
      <c r="C10" s="11" t="s">
        <v>52</v>
      </c>
      <c r="D10" s="11" t="s">
        <v>53</v>
      </c>
      <c r="E10" s="12" t="s">
        <v>38</v>
      </c>
      <c r="F10" s="13" t="s">
        <v>30</v>
      </c>
      <c r="G10" s="50">
        <v>1.6E-2</v>
      </c>
      <c r="H10" s="14">
        <v>1.7000000000000001E-2</v>
      </c>
      <c r="I10" s="16" t="s">
        <v>31</v>
      </c>
      <c r="J10" s="15">
        <v>1.7000000000000001E-2</v>
      </c>
      <c r="K10" s="16" t="s">
        <v>31</v>
      </c>
      <c r="L10" s="14">
        <v>1.2E-2</v>
      </c>
      <c r="M10" s="16" t="s">
        <v>31</v>
      </c>
      <c r="N10" s="16" t="s">
        <v>31</v>
      </c>
      <c r="O10" s="16" t="s">
        <v>31</v>
      </c>
      <c r="P10" s="16" t="s">
        <v>31</v>
      </c>
      <c r="Q10" s="17">
        <v>44344</v>
      </c>
      <c r="R10" s="18" t="s">
        <v>32</v>
      </c>
      <c r="S10" s="25" t="s">
        <v>33</v>
      </c>
      <c r="T10" s="48">
        <v>8.3999999999999995E-3</v>
      </c>
      <c r="U10" s="21">
        <v>44603</v>
      </c>
      <c r="V10" s="22" t="s">
        <v>34</v>
      </c>
      <c r="W10" s="18"/>
      <c r="X10" s="49">
        <v>41528</v>
      </c>
      <c r="Y10" s="23"/>
      <c r="Z10" s="23"/>
    </row>
    <row r="11" spans="1:26" s="11" customFormat="1" ht="15" x14ac:dyDescent="0.25">
      <c r="A11" s="10">
        <v>8</v>
      </c>
      <c r="B11" s="11" t="s">
        <v>54</v>
      </c>
      <c r="C11" s="11" t="s">
        <v>55</v>
      </c>
      <c r="D11" s="11" t="s">
        <v>56</v>
      </c>
      <c r="E11" s="12" t="s">
        <v>38</v>
      </c>
      <c r="F11" s="13" t="s">
        <v>30</v>
      </c>
      <c r="G11" s="50">
        <v>0.03</v>
      </c>
      <c r="H11" s="14">
        <v>3.1E-2</v>
      </c>
      <c r="I11" s="16" t="s">
        <v>31</v>
      </c>
      <c r="J11" s="15">
        <v>3.1E-2</v>
      </c>
      <c r="K11" s="16" t="s">
        <v>31</v>
      </c>
      <c r="L11" s="14">
        <v>2.5999999999999999E-2</v>
      </c>
      <c r="M11" s="16" t="s">
        <v>31</v>
      </c>
      <c r="N11" s="16" t="s">
        <v>31</v>
      </c>
      <c r="O11" s="16" t="s">
        <v>31</v>
      </c>
      <c r="P11" s="16" t="s">
        <v>31</v>
      </c>
      <c r="Q11" s="17">
        <v>44344</v>
      </c>
      <c r="R11" s="18" t="s">
        <v>32</v>
      </c>
      <c r="S11" s="25" t="s">
        <v>33</v>
      </c>
      <c r="T11" s="48">
        <v>2.2599999999999999E-2</v>
      </c>
      <c r="U11" s="21">
        <v>44603</v>
      </c>
      <c r="V11" s="21" t="s">
        <v>34</v>
      </c>
      <c r="W11" s="18"/>
      <c r="X11" s="49">
        <v>38558</v>
      </c>
      <c r="Y11" s="27"/>
      <c r="Z11" s="27"/>
    </row>
    <row r="12" spans="1:26" s="11" customFormat="1" ht="15" x14ac:dyDescent="0.25">
      <c r="A12" s="10">
        <v>9</v>
      </c>
      <c r="B12" s="11" t="s">
        <v>57</v>
      </c>
      <c r="C12" s="11" t="s">
        <v>58</v>
      </c>
      <c r="D12" s="11" t="s">
        <v>59</v>
      </c>
      <c r="E12" s="12" t="s">
        <v>38</v>
      </c>
      <c r="F12" s="13" t="s">
        <v>30</v>
      </c>
      <c r="G12" s="50">
        <v>1.7000000000000001E-2</v>
      </c>
      <c r="H12" s="14">
        <v>1.7999999999999999E-2</v>
      </c>
      <c r="I12" s="16" t="s">
        <v>31</v>
      </c>
      <c r="J12" s="15">
        <v>1.7999999999999999E-2</v>
      </c>
      <c r="K12" s="16" t="s">
        <v>31</v>
      </c>
      <c r="L12" s="14">
        <v>1.2999999999999999E-2</v>
      </c>
      <c r="M12" s="16" t="s">
        <v>31</v>
      </c>
      <c r="N12" s="16" t="s">
        <v>31</v>
      </c>
      <c r="O12" s="16" t="s">
        <v>31</v>
      </c>
      <c r="P12" s="16" t="s">
        <v>31</v>
      </c>
      <c r="Q12" s="17">
        <v>44344</v>
      </c>
      <c r="R12" s="18" t="s">
        <v>32</v>
      </c>
      <c r="S12" s="25" t="s">
        <v>33</v>
      </c>
      <c r="T12" s="48">
        <v>1.03E-2</v>
      </c>
      <c r="U12" s="21">
        <v>44603</v>
      </c>
      <c r="V12" s="22" t="s">
        <v>34</v>
      </c>
      <c r="W12" s="18"/>
      <c r="X12" s="49">
        <v>41094</v>
      </c>
      <c r="Y12" s="23"/>
      <c r="Z12" s="23"/>
    </row>
    <row r="13" spans="1:26" s="11" customFormat="1" ht="15" x14ac:dyDescent="0.25">
      <c r="A13" s="10">
        <v>10</v>
      </c>
      <c r="B13" s="11" t="s">
        <v>60</v>
      </c>
      <c r="C13" s="11" t="s">
        <v>61</v>
      </c>
      <c r="D13" s="11" t="s">
        <v>62</v>
      </c>
      <c r="E13" s="12" t="s">
        <v>38</v>
      </c>
      <c r="F13" s="13" t="s">
        <v>30</v>
      </c>
      <c r="G13" s="50">
        <v>1.7000000000000001E-2</v>
      </c>
      <c r="H13" s="14">
        <v>1.7000000000000001E-2</v>
      </c>
      <c r="I13" s="16" t="s">
        <v>31</v>
      </c>
      <c r="J13" s="14">
        <v>1.7000000000000001E-2</v>
      </c>
      <c r="K13" s="16" t="s">
        <v>31</v>
      </c>
      <c r="L13" s="14">
        <v>1.7000000000000001E-2</v>
      </c>
      <c r="M13" s="16" t="s">
        <v>31</v>
      </c>
      <c r="N13" s="16" t="s">
        <v>31</v>
      </c>
      <c r="O13" s="16" t="s">
        <v>31</v>
      </c>
      <c r="P13" s="16" t="s">
        <v>31</v>
      </c>
      <c r="Q13" s="17">
        <v>44344</v>
      </c>
      <c r="R13" s="18" t="s">
        <v>32</v>
      </c>
      <c r="S13" s="25"/>
      <c r="T13" s="48">
        <v>0.01</v>
      </c>
      <c r="U13" s="21">
        <v>44603</v>
      </c>
      <c r="V13" s="22" t="s">
        <v>34</v>
      </c>
      <c r="W13" s="18"/>
      <c r="X13" s="49">
        <v>34863</v>
      </c>
      <c r="Y13" s="27"/>
      <c r="Z13" s="27"/>
    </row>
    <row r="14" spans="1:26" s="11" customFormat="1" ht="15" x14ac:dyDescent="0.25">
      <c r="A14" s="10">
        <v>11</v>
      </c>
      <c r="B14" s="11" t="s">
        <v>63</v>
      </c>
      <c r="C14" s="11" t="s">
        <v>64</v>
      </c>
      <c r="D14" s="11" t="s">
        <v>65</v>
      </c>
      <c r="E14" s="12" t="s">
        <v>38</v>
      </c>
      <c r="F14" s="13" t="s">
        <v>30</v>
      </c>
      <c r="G14" s="50">
        <v>2.5999999999999999E-2</v>
      </c>
      <c r="H14" s="14">
        <v>2.5999999999999999E-2</v>
      </c>
      <c r="I14" s="16" t="s">
        <v>31</v>
      </c>
      <c r="J14" s="15">
        <v>2.5999999999999999E-2</v>
      </c>
      <c r="K14" s="16" t="s">
        <v>31</v>
      </c>
      <c r="L14" s="14">
        <v>2.4E-2</v>
      </c>
      <c r="M14" s="16" t="s">
        <v>31</v>
      </c>
      <c r="N14" s="16" t="s">
        <v>31</v>
      </c>
      <c r="O14" s="16" t="s">
        <v>31</v>
      </c>
      <c r="P14" s="16" t="s">
        <v>31</v>
      </c>
      <c r="Q14" s="17">
        <v>44344</v>
      </c>
      <c r="R14" s="18" t="s">
        <v>32</v>
      </c>
      <c r="S14" s="25" t="s">
        <v>33</v>
      </c>
      <c r="T14" s="48">
        <v>2.07E-2</v>
      </c>
      <c r="U14" s="21">
        <v>44603</v>
      </c>
      <c r="V14" s="21" t="s">
        <v>34</v>
      </c>
      <c r="W14" s="18"/>
      <c r="X14" s="49">
        <v>35324</v>
      </c>
      <c r="Y14" s="27"/>
      <c r="Z14" s="27"/>
    </row>
    <row r="15" spans="1:26" s="11" customFormat="1" ht="15" x14ac:dyDescent="0.25">
      <c r="A15" s="10">
        <v>12</v>
      </c>
      <c r="B15" s="11" t="s">
        <v>66</v>
      </c>
      <c r="C15" s="11" t="s">
        <v>67</v>
      </c>
      <c r="D15" s="11" t="s">
        <v>68</v>
      </c>
      <c r="E15" s="12" t="s">
        <v>38</v>
      </c>
      <c r="F15" s="13" t="s">
        <v>30</v>
      </c>
      <c r="G15" s="50">
        <v>0.03</v>
      </c>
      <c r="H15" s="14">
        <v>0.03</v>
      </c>
      <c r="I15" s="16" t="s">
        <v>31</v>
      </c>
      <c r="J15" s="14">
        <v>2.9000000000000001E-2</v>
      </c>
      <c r="K15" s="16" t="s">
        <v>31</v>
      </c>
      <c r="L15" s="14">
        <v>2.5999999999999999E-2</v>
      </c>
      <c r="M15" s="16" t="s">
        <v>31</v>
      </c>
      <c r="N15" s="16" t="s">
        <v>31</v>
      </c>
      <c r="O15" s="16" t="s">
        <v>31</v>
      </c>
      <c r="P15" s="16" t="s">
        <v>31</v>
      </c>
      <c r="Q15" s="17">
        <v>44344</v>
      </c>
      <c r="R15" s="18" t="s">
        <v>32</v>
      </c>
      <c r="S15" s="25"/>
      <c r="T15" s="48">
        <v>2.2100000000000002E-2</v>
      </c>
      <c r="U15" s="21">
        <v>44603</v>
      </c>
      <c r="V15" s="21" t="s">
        <v>34</v>
      </c>
      <c r="W15" s="18"/>
      <c r="X15" s="49">
        <v>33813</v>
      </c>
      <c r="Y15" s="27"/>
      <c r="Z15" s="27"/>
    </row>
    <row r="16" spans="1:26" ht="15" x14ac:dyDescent="0.25">
      <c r="A16" s="10">
        <v>13</v>
      </c>
      <c r="B16" s="11" t="s">
        <v>69</v>
      </c>
      <c r="C16" s="11" t="s">
        <v>70</v>
      </c>
      <c r="D16" s="11" t="s">
        <v>71</v>
      </c>
      <c r="E16" s="12" t="s">
        <v>38</v>
      </c>
      <c r="F16" s="13" t="s">
        <v>30</v>
      </c>
      <c r="G16" s="50">
        <v>3.4000000000000002E-2</v>
      </c>
      <c r="H16" s="14">
        <v>3.5000000000000003E-2</v>
      </c>
      <c r="I16" s="16" t="s">
        <v>31</v>
      </c>
      <c r="J16" s="15">
        <v>3.5000000000000003E-2</v>
      </c>
      <c r="K16" s="16" t="s">
        <v>31</v>
      </c>
      <c r="L16" s="16" t="s">
        <v>31</v>
      </c>
      <c r="M16" s="16" t="s">
        <v>31</v>
      </c>
      <c r="N16" s="16" t="s">
        <v>31</v>
      </c>
      <c r="O16" s="16" t="s">
        <v>31</v>
      </c>
      <c r="P16" s="16" t="s">
        <v>31</v>
      </c>
      <c r="Q16" s="17">
        <v>44344</v>
      </c>
      <c r="R16" s="18" t="s">
        <v>32</v>
      </c>
      <c r="S16" s="25" t="s">
        <v>33</v>
      </c>
      <c r="T16" s="48">
        <v>2.1400000000000002E-2</v>
      </c>
      <c r="U16" s="21">
        <v>44603</v>
      </c>
      <c r="V16" s="21" t="s">
        <v>34</v>
      </c>
      <c r="W16" s="18"/>
      <c r="X16" s="49">
        <v>43620</v>
      </c>
      <c r="Y16" s="27"/>
      <c r="Z16" s="27"/>
    </row>
    <row r="17" spans="1:26"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6" t="s">
        <v>31</v>
      </c>
      <c r="P17" s="16" t="s">
        <v>31</v>
      </c>
      <c r="Q17" s="17">
        <v>44344</v>
      </c>
      <c r="R17" s="18" t="s">
        <v>32</v>
      </c>
      <c r="S17" s="25"/>
      <c r="T17" s="48">
        <v>2.8399999999999998E-2</v>
      </c>
      <c r="U17" s="21">
        <v>44603</v>
      </c>
      <c r="V17" s="21" t="s">
        <v>34</v>
      </c>
      <c r="W17" s="18"/>
      <c r="X17" s="49">
        <v>39182</v>
      </c>
      <c r="Y17" s="27"/>
      <c r="Z17" s="27"/>
    </row>
    <row r="18" spans="1:26"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6" t="s">
        <v>31</v>
      </c>
      <c r="P18" s="16" t="s">
        <v>31</v>
      </c>
      <c r="Q18" s="17">
        <v>44344</v>
      </c>
      <c r="R18" s="18" t="s">
        <v>32</v>
      </c>
      <c r="S18" s="25"/>
      <c r="T18" s="48">
        <v>2.9500000000000002E-2</v>
      </c>
      <c r="U18" s="21">
        <v>44603</v>
      </c>
      <c r="V18" s="21" t="s">
        <v>34</v>
      </c>
      <c r="W18" s="18"/>
      <c r="X18" s="49">
        <v>39238</v>
      </c>
      <c r="Y18" s="27"/>
      <c r="Z18" s="27"/>
    </row>
    <row r="19" spans="1:26"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6" t="s">
        <v>31</v>
      </c>
      <c r="P19" s="16" t="s">
        <v>31</v>
      </c>
      <c r="Q19" s="17">
        <v>44344</v>
      </c>
      <c r="R19" s="18" t="s">
        <v>32</v>
      </c>
      <c r="S19" s="25"/>
      <c r="T19" s="48">
        <v>2.9399999999999999E-2</v>
      </c>
      <c r="U19" s="21">
        <v>44603</v>
      </c>
      <c r="V19" s="21" t="s">
        <v>34</v>
      </c>
      <c r="W19" s="18"/>
      <c r="X19" s="49">
        <v>39143</v>
      </c>
      <c r="Y19" s="27"/>
      <c r="Z19" s="27"/>
    </row>
    <row r="20" spans="1:26" ht="15" x14ac:dyDescent="0.25">
      <c r="A20" s="10">
        <v>17</v>
      </c>
      <c r="B20" s="11" t="s">
        <v>83</v>
      </c>
      <c r="C20" s="11" t="s">
        <v>84</v>
      </c>
      <c r="D20" s="11" t="s">
        <v>278</v>
      </c>
      <c r="E20" s="12" t="s">
        <v>75</v>
      </c>
      <c r="F20" s="13" t="s">
        <v>76</v>
      </c>
      <c r="G20" s="50">
        <v>1.6E-2</v>
      </c>
      <c r="H20" s="14">
        <v>1.6E-2</v>
      </c>
      <c r="I20" s="16" t="s">
        <v>31</v>
      </c>
      <c r="J20" s="16" t="s">
        <v>31</v>
      </c>
      <c r="K20" s="16" t="s">
        <v>31</v>
      </c>
      <c r="L20" s="16" t="s">
        <v>31</v>
      </c>
      <c r="M20" s="16" t="s">
        <v>31</v>
      </c>
      <c r="N20" s="16" t="s">
        <v>31</v>
      </c>
      <c r="O20" s="16" t="s">
        <v>31</v>
      </c>
      <c r="P20" s="16" t="s">
        <v>31</v>
      </c>
      <c r="Q20" s="17">
        <v>44344</v>
      </c>
      <c r="R20" s="18" t="s">
        <v>32</v>
      </c>
      <c r="S20" s="25"/>
      <c r="T20" s="48">
        <v>1.9099999999999999E-2</v>
      </c>
      <c r="U20" s="21">
        <v>44603</v>
      </c>
      <c r="V20" s="21" t="s">
        <v>34</v>
      </c>
      <c r="W20" s="18"/>
      <c r="X20" s="49">
        <v>42170</v>
      </c>
      <c r="Y20" s="23"/>
      <c r="Z20" s="23"/>
    </row>
    <row r="21" spans="1:26" ht="15" x14ac:dyDescent="0.25">
      <c r="A21" s="10">
        <v>18</v>
      </c>
      <c r="B21" s="11" t="s">
        <v>86</v>
      </c>
      <c r="C21" s="11" t="s">
        <v>87</v>
      </c>
      <c r="D21" s="11" t="s">
        <v>277</v>
      </c>
      <c r="E21" s="12" t="s">
        <v>75</v>
      </c>
      <c r="F21" s="13" t="s">
        <v>76</v>
      </c>
      <c r="G21" s="50">
        <v>2.5999999999999999E-2</v>
      </c>
      <c r="H21" s="14">
        <v>2.5999999999999999E-2</v>
      </c>
      <c r="I21" s="16" t="s">
        <v>31</v>
      </c>
      <c r="J21" s="16" t="s">
        <v>31</v>
      </c>
      <c r="K21" s="16" t="s">
        <v>31</v>
      </c>
      <c r="L21" s="16" t="s">
        <v>31</v>
      </c>
      <c r="M21" s="16" t="s">
        <v>31</v>
      </c>
      <c r="N21" s="16" t="s">
        <v>31</v>
      </c>
      <c r="O21" s="16" t="s">
        <v>31</v>
      </c>
      <c r="P21" s="16" t="s">
        <v>31</v>
      </c>
      <c r="Q21" s="17">
        <v>44344</v>
      </c>
      <c r="R21" s="18" t="s">
        <v>32</v>
      </c>
      <c r="S21" s="25"/>
      <c r="T21" s="48">
        <v>2.6400000000000003E-2</v>
      </c>
      <c r="U21" s="21">
        <v>44603</v>
      </c>
      <c r="V21" s="21" t="s">
        <v>34</v>
      </c>
      <c r="W21" s="18"/>
      <c r="X21" s="49">
        <v>42046</v>
      </c>
      <c r="Y21" s="23"/>
      <c r="Z21" s="23"/>
    </row>
    <row r="22" spans="1:26"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6" t="s">
        <v>31</v>
      </c>
      <c r="P22" s="16" t="s">
        <v>31</v>
      </c>
      <c r="Q22" s="17">
        <v>44344</v>
      </c>
      <c r="R22" s="18" t="s">
        <v>32</v>
      </c>
      <c r="S22" s="25"/>
      <c r="T22" s="48">
        <v>1.44E-2</v>
      </c>
      <c r="U22" s="21">
        <v>44603</v>
      </c>
      <c r="V22" s="21" t="s">
        <v>34</v>
      </c>
      <c r="W22" s="18"/>
      <c r="X22" s="49">
        <v>43166</v>
      </c>
      <c r="Y22" s="23"/>
      <c r="Z22" s="23"/>
    </row>
    <row r="23" spans="1:26"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6" t="s">
        <v>31</v>
      </c>
      <c r="P23" s="16" t="s">
        <v>31</v>
      </c>
      <c r="Q23" s="17">
        <v>44344</v>
      </c>
      <c r="R23" s="18" t="s">
        <v>32</v>
      </c>
      <c r="S23" s="25"/>
      <c r="T23" s="48">
        <v>2.6800000000000001E-2</v>
      </c>
      <c r="U23" s="21">
        <v>44603</v>
      </c>
      <c r="V23" s="21" t="s">
        <v>34</v>
      </c>
      <c r="W23" s="18"/>
      <c r="X23" s="49">
        <v>38901</v>
      </c>
      <c r="Y23" s="27"/>
      <c r="Z23" s="27"/>
    </row>
    <row r="24" spans="1:26"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6" t="s">
        <v>31</v>
      </c>
      <c r="P24" s="16" t="s">
        <v>31</v>
      </c>
      <c r="Q24" s="17">
        <v>44344</v>
      </c>
      <c r="R24" s="18" t="s">
        <v>32</v>
      </c>
      <c r="S24" s="25"/>
      <c r="T24" s="48">
        <v>2.6700000000000002E-2</v>
      </c>
      <c r="U24" s="21">
        <v>44603</v>
      </c>
      <c r="V24" s="21" t="s">
        <v>34</v>
      </c>
      <c r="W24" s="18"/>
      <c r="X24" s="49">
        <v>38842</v>
      </c>
      <c r="Y24" s="27"/>
      <c r="Z24" s="27"/>
    </row>
    <row r="25" spans="1:26"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6" t="s">
        <v>31</v>
      </c>
      <c r="P25" s="16" t="s">
        <v>31</v>
      </c>
      <c r="Q25" s="17">
        <v>44344</v>
      </c>
      <c r="R25" s="18" t="s">
        <v>32</v>
      </c>
      <c r="S25" s="25"/>
      <c r="T25" s="48">
        <v>1.4499999999999999E-2</v>
      </c>
      <c r="U25" s="21">
        <v>44603</v>
      </c>
      <c r="V25" s="21" t="s">
        <v>34</v>
      </c>
      <c r="W25" s="18"/>
      <c r="X25" s="49">
        <v>42501</v>
      </c>
      <c r="Y25" s="23"/>
      <c r="Z25" s="23"/>
    </row>
    <row r="26" spans="1:26"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6" t="s">
        <v>31</v>
      </c>
      <c r="P26" s="16" t="s">
        <v>31</v>
      </c>
      <c r="Q26" s="17">
        <v>44344</v>
      </c>
      <c r="R26" s="18" t="s">
        <v>32</v>
      </c>
      <c r="S26" s="25"/>
      <c r="T26" s="48">
        <v>2.3199999999999998E-2</v>
      </c>
      <c r="U26" s="21">
        <v>44603</v>
      </c>
      <c r="V26" s="21" t="s">
        <v>34</v>
      </c>
      <c r="W26" s="18"/>
      <c r="X26" s="49">
        <v>41829</v>
      </c>
      <c r="Y26" s="23"/>
      <c r="Z26" s="23"/>
    </row>
    <row r="27" spans="1:26"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6" t="s">
        <v>31</v>
      </c>
      <c r="P27" s="16" t="s">
        <v>31</v>
      </c>
      <c r="Q27" s="17">
        <v>44344</v>
      </c>
      <c r="R27" s="18" t="s">
        <v>32</v>
      </c>
      <c r="S27" s="25"/>
      <c r="T27" s="48">
        <v>2.3700000000000002E-2</v>
      </c>
      <c r="U27" s="21">
        <v>44603</v>
      </c>
      <c r="V27" s="21" t="s">
        <v>34</v>
      </c>
      <c r="W27" s="18"/>
      <c r="X27" s="49">
        <v>39378</v>
      </c>
      <c r="Y27" s="23"/>
      <c r="Z27" s="23"/>
    </row>
    <row r="28" spans="1:26"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6" t="s">
        <v>31</v>
      </c>
      <c r="P28" s="16" t="s">
        <v>31</v>
      </c>
      <c r="Q28" s="17">
        <v>44344</v>
      </c>
      <c r="R28" s="18" t="s">
        <v>32</v>
      </c>
      <c r="S28" s="25"/>
      <c r="T28" s="48">
        <v>4.7000000000000002E-3</v>
      </c>
      <c r="U28" s="21">
        <v>44603</v>
      </c>
      <c r="V28" s="22" t="s">
        <v>34</v>
      </c>
      <c r="W28" s="18"/>
      <c r="X28" s="49">
        <v>40164</v>
      </c>
      <c r="Y28" s="23"/>
      <c r="Z28" s="23"/>
    </row>
    <row r="29" spans="1:26"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6" t="s">
        <v>31</v>
      </c>
      <c r="P29" s="16" t="s">
        <v>31</v>
      </c>
      <c r="Q29" s="17">
        <v>44344</v>
      </c>
      <c r="R29" s="18" t="s">
        <v>32</v>
      </c>
      <c r="S29" s="25"/>
      <c r="T29" s="48">
        <v>2.1800000000000003E-2</v>
      </c>
      <c r="U29" s="21">
        <v>44603</v>
      </c>
      <c r="V29" s="21" t="s">
        <v>34</v>
      </c>
      <c r="W29" s="18"/>
      <c r="X29" s="49">
        <v>39644</v>
      </c>
      <c r="Y29" s="23"/>
      <c r="Z29" s="23"/>
    </row>
    <row r="30" spans="1:26"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6" t="s">
        <v>31</v>
      </c>
      <c r="P30" s="16" t="s">
        <v>31</v>
      </c>
      <c r="Q30" s="17">
        <v>44344</v>
      </c>
      <c r="R30" s="18" t="s">
        <v>32</v>
      </c>
      <c r="S30" s="25"/>
      <c r="T30" s="48">
        <v>2.3799999999999998E-2</v>
      </c>
      <c r="U30" s="21">
        <v>44603</v>
      </c>
      <c r="V30" s="21" t="s">
        <v>34</v>
      </c>
      <c r="W30" s="18"/>
      <c r="X30" s="49">
        <v>42016</v>
      </c>
      <c r="Y30" s="23"/>
      <c r="Z30" s="23"/>
    </row>
    <row r="31" spans="1:26"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6" t="s">
        <v>31</v>
      </c>
      <c r="P31" s="16" t="s">
        <v>31</v>
      </c>
      <c r="Q31" s="17">
        <v>44344</v>
      </c>
      <c r="R31" s="18" t="s">
        <v>32</v>
      </c>
      <c r="S31" s="25"/>
      <c r="T31" s="48">
        <v>2.4900000000000002E-2</v>
      </c>
      <c r="U31" s="21">
        <v>44603</v>
      </c>
      <c r="V31" s="21" t="s">
        <v>34</v>
      </c>
      <c r="W31" s="18"/>
      <c r="X31" s="49">
        <v>41598</v>
      </c>
      <c r="Y31" s="23"/>
      <c r="Z31" s="23"/>
    </row>
    <row r="32" spans="1:26"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6" t="s">
        <v>31</v>
      </c>
      <c r="P32" s="16" t="s">
        <v>31</v>
      </c>
      <c r="Q32" s="17">
        <v>44344</v>
      </c>
      <c r="R32" s="18" t="s">
        <v>32</v>
      </c>
      <c r="S32" s="25"/>
      <c r="T32" s="48">
        <v>4.5999999999999999E-3</v>
      </c>
      <c r="U32" s="21">
        <v>44603</v>
      </c>
      <c r="V32" s="22" t="s">
        <v>34</v>
      </c>
      <c r="W32" s="18"/>
      <c r="X32" s="49">
        <v>43796</v>
      </c>
      <c r="Y32" s="27"/>
      <c r="Z32" s="27"/>
    </row>
    <row r="33" spans="1:26"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6" t="s">
        <v>31</v>
      </c>
      <c r="P33" s="16" t="s">
        <v>31</v>
      </c>
      <c r="Q33" s="14"/>
      <c r="R33" s="18" t="s">
        <v>298</v>
      </c>
      <c r="S33" s="25"/>
      <c r="T33" s="48">
        <v>1.06E-2</v>
      </c>
      <c r="U33" s="21">
        <v>44603</v>
      </c>
      <c r="V33" s="21"/>
      <c r="W33" s="18"/>
      <c r="X33" s="49">
        <v>44028</v>
      </c>
      <c r="Y33" s="27"/>
      <c r="Z33" s="27"/>
    </row>
    <row r="34" spans="1:26"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16" t="s">
        <v>31</v>
      </c>
      <c r="P34" s="16" t="s">
        <v>31</v>
      </c>
      <c r="Q34" s="29"/>
      <c r="R34" s="18" t="s">
        <v>130</v>
      </c>
      <c r="S34" s="24"/>
      <c r="T34" s="48">
        <v>0.02</v>
      </c>
      <c r="U34" s="21">
        <v>44603</v>
      </c>
      <c r="V34" s="22" t="s">
        <v>280</v>
      </c>
      <c r="W34" s="18" t="s">
        <v>126</v>
      </c>
      <c r="X34" s="49">
        <v>44384</v>
      </c>
      <c r="Y34" s="27"/>
      <c r="Z34" s="27"/>
    </row>
    <row r="35" spans="1:26"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6" t="s">
        <v>31</v>
      </c>
      <c r="P35" s="16" t="s">
        <v>31</v>
      </c>
      <c r="Q35" s="17">
        <v>44344</v>
      </c>
      <c r="R35" s="18" t="s">
        <v>32</v>
      </c>
      <c r="S35" s="25"/>
      <c r="T35" s="48">
        <v>1.4199999999999999E-2</v>
      </c>
      <c r="U35" s="21">
        <v>44603</v>
      </c>
      <c r="V35" s="21" t="s">
        <v>34</v>
      </c>
      <c r="W35" s="18"/>
      <c r="X35" s="49">
        <v>40780</v>
      </c>
      <c r="Y35" s="23"/>
      <c r="Z35" s="23"/>
    </row>
    <row r="36" spans="1:26"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6" t="s">
        <v>31</v>
      </c>
      <c r="P36" s="16" t="s">
        <v>31</v>
      </c>
      <c r="Q36" s="17">
        <v>44344</v>
      </c>
      <c r="R36" s="18" t="s">
        <v>32</v>
      </c>
      <c r="S36" s="25"/>
      <c r="T36" s="48">
        <v>2.2700000000000001E-2</v>
      </c>
      <c r="U36" s="21">
        <v>44603</v>
      </c>
      <c r="V36" s="21" t="s">
        <v>34</v>
      </c>
      <c r="W36" s="18"/>
      <c r="X36" s="49">
        <v>39738</v>
      </c>
      <c r="Y36" s="23"/>
      <c r="Z36" s="23"/>
    </row>
    <row r="37" spans="1:26"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6" t="s">
        <v>31</v>
      </c>
      <c r="P37" s="16" t="s">
        <v>31</v>
      </c>
      <c r="Q37" s="17">
        <v>44344</v>
      </c>
      <c r="R37" s="18" t="s">
        <v>32</v>
      </c>
      <c r="S37" s="25"/>
      <c r="T37" s="48">
        <v>2.3799999999999998E-2</v>
      </c>
      <c r="U37" s="21">
        <v>44603</v>
      </c>
      <c r="V37" s="21" t="s">
        <v>34</v>
      </c>
      <c r="W37" s="18"/>
      <c r="X37" s="49">
        <v>42774</v>
      </c>
      <c r="Y37" s="23"/>
      <c r="Z37" s="23"/>
    </row>
    <row r="38" spans="1:26"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6" t="s">
        <v>31</v>
      </c>
      <c r="P38" s="16" t="s">
        <v>31</v>
      </c>
      <c r="Q38" s="17">
        <v>44344</v>
      </c>
      <c r="R38" s="18" t="s">
        <v>32</v>
      </c>
      <c r="S38" s="25"/>
      <c r="T38" s="48">
        <v>2.2100000000000002E-2</v>
      </c>
      <c r="U38" s="21">
        <v>44603</v>
      </c>
      <c r="V38" s="21" t="s">
        <v>34</v>
      </c>
      <c r="W38" s="18"/>
      <c r="X38" s="49">
        <v>42263</v>
      </c>
      <c r="Y38" s="23"/>
      <c r="Z38" s="23"/>
    </row>
    <row r="39" spans="1:26"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6" t="s">
        <v>31</v>
      </c>
      <c r="P39" s="16" t="s">
        <v>31</v>
      </c>
      <c r="Q39" s="17">
        <v>44344</v>
      </c>
      <c r="R39" s="18" t="s">
        <v>32</v>
      </c>
      <c r="S39" s="25"/>
      <c r="T39" s="48">
        <v>1.4199999999999999E-2</v>
      </c>
      <c r="U39" s="21">
        <v>44603</v>
      </c>
      <c r="V39" s="21" t="s">
        <v>34</v>
      </c>
      <c r="W39" s="18"/>
      <c r="X39" s="49">
        <v>39925</v>
      </c>
      <c r="Y39" s="23"/>
      <c r="Z39" s="23"/>
    </row>
    <row r="40" spans="1:26"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6" t="s">
        <v>31</v>
      </c>
      <c r="P40" s="16" t="s">
        <v>31</v>
      </c>
      <c r="Q40" s="17">
        <v>44344</v>
      </c>
      <c r="R40" s="18" t="s">
        <v>32</v>
      </c>
      <c r="S40" s="25"/>
      <c r="T40" s="48">
        <v>1.03E-2</v>
      </c>
      <c r="U40" s="21">
        <v>44603</v>
      </c>
      <c r="V40" s="21" t="s">
        <v>34</v>
      </c>
      <c r="W40" s="18"/>
      <c r="X40" s="49">
        <v>40921</v>
      </c>
      <c r="Y40" s="23"/>
      <c r="Z40" s="23"/>
    </row>
    <row r="41" spans="1:26" ht="15" x14ac:dyDescent="0.25">
      <c r="A41" s="10">
        <v>38</v>
      </c>
      <c r="B41" s="11" t="s">
        <v>150</v>
      </c>
      <c r="C41" s="11" t="s">
        <v>151</v>
      </c>
      <c r="D41" s="11" t="s">
        <v>152</v>
      </c>
      <c r="E41" s="12" t="s">
        <v>153</v>
      </c>
      <c r="F41" s="13" t="s">
        <v>30</v>
      </c>
      <c r="G41" s="50">
        <v>0.03</v>
      </c>
      <c r="H41" s="14">
        <v>3.1E-2</v>
      </c>
      <c r="I41" s="16" t="s">
        <v>31</v>
      </c>
      <c r="J41" s="14">
        <v>2.9000000000000001E-2</v>
      </c>
      <c r="K41" s="16" t="s">
        <v>31</v>
      </c>
      <c r="L41" s="14">
        <v>2.1999999999999999E-2</v>
      </c>
      <c r="M41" s="16" t="s">
        <v>31</v>
      </c>
      <c r="N41" s="16" t="s">
        <v>31</v>
      </c>
      <c r="O41" s="16" t="s">
        <v>31</v>
      </c>
      <c r="P41" s="16" t="s">
        <v>31</v>
      </c>
      <c r="Q41" s="17">
        <v>44344</v>
      </c>
      <c r="R41" s="18" t="s">
        <v>32</v>
      </c>
      <c r="S41" s="25"/>
      <c r="T41" s="48">
        <v>2.5600000000000001E-2</v>
      </c>
      <c r="U41" s="21">
        <v>44603</v>
      </c>
      <c r="V41" s="21" t="s">
        <v>34</v>
      </c>
      <c r="W41" s="18"/>
      <c r="X41" s="49">
        <v>36685</v>
      </c>
      <c r="Y41" s="27"/>
      <c r="Z41" s="27"/>
    </row>
    <row r="42" spans="1:26" ht="15" x14ac:dyDescent="0.25">
      <c r="A42" s="10">
        <v>39</v>
      </c>
      <c r="B42" s="11" t="s">
        <v>154</v>
      </c>
      <c r="C42" s="11" t="s">
        <v>155</v>
      </c>
      <c r="D42" s="11" t="s">
        <v>156</v>
      </c>
      <c r="E42" s="12" t="s">
        <v>153</v>
      </c>
      <c r="F42" s="13" t="s">
        <v>30</v>
      </c>
      <c r="G42" s="50">
        <v>0.03</v>
      </c>
      <c r="H42" s="14">
        <v>3.1E-2</v>
      </c>
      <c r="I42" s="16" t="s">
        <v>31</v>
      </c>
      <c r="J42" s="16" t="s">
        <v>31</v>
      </c>
      <c r="K42" s="16" t="s">
        <v>31</v>
      </c>
      <c r="L42" s="14">
        <v>2.4E-2</v>
      </c>
      <c r="M42" s="16" t="s">
        <v>31</v>
      </c>
      <c r="N42" s="16" t="s">
        <v>31</v>
      </c>
      <c r="O42" s="16" t="s">
        <v>31</v>
      </c>
      <c r="P42" s="16" t="s">
        <v>31</v>
      </c>
      <c r="Q42" s="17">
        <v>44344</v>
      </c>
      <c r="R42" s="18" t="s">
        <v>32</v>
      </c>
      <c r="S42" s="25"/>
      <c r="T42" s="48">
        <v>2.5499999999999998E-2</v>
      </c>
      <c r="U42" s="21">
        <v>44603</v>
      </c>
      <c r="V42" s="21" t="s">
        <v>34</v>
      </c>
      <c r="W42" s="18"/>
      <c r="X42" s="49">
        <v>38106</v>
      </c>
      <c r="Y42" s="27"/>
      <c r="Z42" s="27"/>
    </row>
    <row r="43" spans="1:26" ht="15" x14ac:dyDescent="0.25">
      <c r="A43" s="10">
        <v>40</v>
      </c>
      <c r="B43" s="11" t="s">
        <v>157</v>
      </c>
      <c r="C43" s="11" t="s">
        <v>158</v>
      </c>
      <c r="D43" s="11" t="s">
        <v>159</v>
      </c>
      <c r="E43" s="12" t="s">
        <v>153</v>
      </c>
      <c r="F43" s="13" t="s">
        <v>30</v>
      </c>
      <c r="G43" s="50">
        <v>2.3E-2</v>
      </c>
      <c r="H43" s="14">
        <v>2.3E-2</v>
      </c>
      <c r="I43" s="16" t="s">
        <v>31</v>
      </c>
      <c r="J43" s="16" t="s">
        <v>31</v>
      </c>
      <c r="K43" s="16" t="s">
        <v>31</v>
      </c>
      <c r="L43" s="14">
        <v>2.3E-2</v>
      </c>
      <c r="M43" s="16" t="s">
        <v>31</v>
      </c>
      <c r="N43" s="16" t="s">
        <v>31</v>
      </c>
      <c r="O43" s="16" t="s">
        <v>31</v>
      </c>
      <c r="P43" s="16" t="s">
        <v>31</v>
      </c>
      <c r="Q43" s="17">
        <v>44344</v>
      </c>
      <c r="R43" s="18" t="s">
        <v>32</v>
      </c>
      <c r="S43" s="25"/>
      <c r="T43" s="48">
        <v>2.35E-2</v>
      </c>
      <c r="U43" s="21">
        <v>44603</v>
      </c>
      <c r="V43" s="21" t="s">
        <v>34</v>
      </c>
      <c r="W43" s="18"/>
      <c r="X43" s="49">
        <v>37378</v>
      </c>
      <c r="Y43" s="27"/>
      <c r="Z43" s="27"/>
    </row>
    <row r="44" spans="1:26" ht="15" x14ac:dyDescent="0.25">
      <c r="A44" s="10">
        <v>41</v>
      </c>
      <c r="B44" s="11" t="s">
        <v>160</v>
      </c>
      <c r="C44" s="11" t="s">
        <v>161</v>
      </c>
      <c r="D44" s="11" t="s">
        <v>162</v>
      </c>
      <c r="E44" s="12" t="s">
        <v>153</v>
      </c>
      <c r="F44" s="13" t="s">
        <v>30</v>
      </c>
      <c r="G44" s="50">
        <v>1.6E-2</v>
      </c>
      <c r="H44" s="14">
        <v>1.6E-2</v>
      </c>
      <c r="I44" s="16" t="s">
        <v>31</v>
      </c>
      <c r="J44" s="16" t="s">
        <v>31</v>
      </c>
      <c r="K44" s="16" t="s">
        <v>31</v>
      </c>
      <c r="L44" s="14">
        <v>1.6E-2</v>
      </c>
      <c r="M44" s="16" t="s">
        <v>31</v>
      </c>
      <c r="N44" s="16" t="s">
        <v>31</v>
      </c>
      <c r="O44" s="16" t="s">
        <v>31</v>
      </c>
      <c r="P44" s="16" t="s">
        <v>31</v>
      </c>
      <c r="Q44" s="17">
        <v>44344</v>
      </c>
      <c r="R44" s="18" t="s">
        <v>32</v>
      </c>
      <c r="S44" s="25"/>
      <c r="T44" s="48">
        <v>1.43E-2</v>
      </c>
      <c r="U44" s="21">
        <v>44603</v>
      </c>
      <c r="V44" s="21" t="s">
        <v>34</v>
      </c>
      <c r="W44" s="18"/>
      <c r="X44" s="49">
        <v>37778</v>
      </c>
      <c r="Y44" s="27"/>
      <c r="Z44" s="27"/>
    </row>
    <row r="45" spans="1:26" ht="15" x14ac:dyDescent="0.25">
      <c r="A45" s="10">
        <v>42</v>
      </c>
      <c r="B45" s="11" t="s">
        <v>163</v>
      </c>
      <c r="C45" s="11" t="s">
        <v>164</v>
      </c>
      <c r="D45" s="11" t="s">
        <v>165</v>
      </c>
      <c r="E45" s="12" t="s">
        <v>153</v>
      </c>
      <c r="F45" s="13" t="s">
        <v>30</v>
      </c>
      <c r="G45" s="50">
        <v>2.5000000000000001E-2</v>
      </c>
      <c r="H45" s="14">
        <v>2.5000000000000001E-2</v>
      </c>
      <c r="I45" s="16" t="s">
        <v>31</v>
      </c>
      <c r="J45" s="16">
        <v>2.5000000000000001E-2</v>
      </c>
      <c r="K45" s="16" t="s">
        <v>31</v>
      </c>
      <c r="L45" s="16">
        <v>2.1000000000000001E-2</v>
      </c>
      <c r="M45" s="16" t="s">
        <v>31</v>
      </c>
      <c r="N45" s="16" t="s">
        <v>31</v>
      </c>
      <c r="O45" s="16" t="s">
        <v>31</v>
      </c>
      <c r="P45" s="16" t="s">
        <v>31</v>
      </c>
      <c r="Q45" s="17">
        <v>44344</v>
      </c>
      <c r="R45" s="18" t="s">
        <v>32</v>
      </c>
      <c r="S45" s="25"/>
      <c r="T45" s="48">
        <v>2.2499999999999999E-2</v>
      </c>
      <c r="U45" s="21">
        <v>44603</v>
      </c>
      <c r="V45" s="21" t="s">
        <v>34</v>
      </c>
      <c r="W45" s="18"/>
      <c r="X45" s="49">
        <v>38558</v>
      </c>
      <c r="Y45" s="27"/>
      <c r="Z45" s="27"/>
    </row>
    <row r="46" spans="1:26" ht="15" x14ac:dyDescent="0.25">
      <c r="A46" s="10">
        <v>43</v>
      </c>
      <c r="B46" s="11" t="s">
        <v>166</v>
      </c>
      <c r="C46" s="11" t="s">
        <v>167</v>
      </c>
      <c r="D46" s="11" t="s">
        <v>168</v>
      </c>
      <c r="E46" s="12" t="s">
        <v>169</v>
      </c>
      <c r="F46" s="13" t="s">
        <v>76</v>
      </c>
      <c r="G46" s="50">
        <v>0</v>
      </c>
      <c r="H46" s="14"/>
      <c r="I46" s="14"/>
      <c r="J46" s="14"/>
      <c r="K46" s="16"/>
      <c r="L46" s="14"/>
      <c r="M46" s="14"/>
      <c r="N46" s="14"/>
      <c r="O46" s="14"/>
      <c r="P46" s="14"/>
      <c r="Q46" s="17">
        <v>44344</v>
      </c>
      <c r="R46" s="18" t="s">
        <v>32</v>
      </c>
      <c r="S46" s="25"/>
      <c r="T46" s="48">
        <v>2.6000000000000003E-3</v>
      </c>
      <c r="U46" s="21">
        <v>44603</v>
      </c>
      <c r="V46" s="22" t="s">
        <v>34</v>
      </c>
      <c r="W46" s="21"/>
      <c r="X46" s="49">
        <v>43812</v>
      </c>
      <c r="Y46" s="27"/>
      <c r="Z46" s="27"/>
    </row>
    <row r="47" spans="1:26" ht="15" x14ac:dyDescent="0.25">
      <c r="A47" s="10">
        <v>44</v>
      </c>
      <c r="B47" s="11" t="s">
        <v>170</v>
      </c>
      <c r="C47" s="11" t="s">
        <v>171</v>
      </c>
      <c r="D47" s="11" t="s">
        <v>172</v>
      </c>
      <c r="E47" s="12" t="s">
        <v>169</v>
      </c>
      <c r="F47" s="13" t="s">
        <v>76</v>
      </c>
      <c r="G47" s="50">
        <v>2E-3</v>
      </c>
      <c r="H47" s="14"/>
      <c r="I47" s="14"/>
      <c r="J47" s="14"/>
      <c r="K47" s="16"/>
      <c r="L47" s="14"/>
      <c r="M47" s="14"/>
      <c r="N47" s="14"/>
      <c r="O47" s="14"/>
      <c r="P47" s="14"/>
      <c r="Q47" s="17">
        <v>44344</v>
      </c>
      <c r="R47" s="18" t="s">
        <v>32</v>
      </c>
      <c r="S47" s="25"/>
      <c r="T47" s="48">
        <v>3.7000000000000002E-3</v>
      </c>
      <c r="U47" s="21">
        <v>44603</v>
      </c>
      <c r="V47" s="22" t="s">
        <v>34</v>
      </c>
      <c r="W47" s="21"/>
      <c r="X47" s="49">
        <v>43798</v>
      </c>
      <c r="Y47" s="27"/>
      <c r="Z47" s="27"/>
    </row>
    <row r="48" spans="1:26" ht="15" x14ac:dyDescent="0.25">
      <c r="A48" s="10">
        <v>45</v>
      </c>
      <c r="B48" s="11" t="s">
        <v>173</v>
      </c>
      <c r="C48" s="11" t="s">
        <v>174</v>
      </c>
      <c r="D48" s="11" t="s">
        <v>175</v>
      </c>
      <c r="E48" s="12" t="s">
        <v>169</v>
      </c>
      <c r="F48" s="13" t="s">
        <v>76</v>
      </c>
      <c r="G48" s="50">
        <v>2E-3</v>
      </c>
      <c r="H48" s="14"/>
      <c r="I48" s="14"/>
      <c r="J48" s="14"/>
      <c r="K48" s="16"/>
      <c r="L48" s="14"/>
      <c r="M48" s="14"/>
      <c r="N48" s="14"/>
      <c r="O48" s="14"/>
      <c r="P48" s="14"/>
      <c r="Q48" s="17">
        <v>44344</v>
      </c>
      <c r="R48" s="18" t="s">
        <v>32</v>
      </c>
      <c r="S48" s="25"/>
      <c r="T48" s="48">
        <v>5.1000000000000004E-3</v>
      </c>
      <c r="U48" s="21">
        <v>44603</v>
      </c>
      <c r="V48" s="22" t="s">
        <v>34</v>
      </c>
      <c r="W48" s="21"/>
      <c r="X48" s="49">
        <v>43798</v>
      </c>
      <c r="Y48" s="27"/>
      <c r="Z48" s="27"/>
    </row>
    <row r="49" spans="1:26" ht="15" x14ac:dyDescent="0.25">
      <c r="A49" s="10">
        <v>46</v>
      </c>
      <c r="B49" s="11" t="s">
        <v>176</v>
      </c>
      <c r="C49" s="11" t="s">
        <v>177</v>
      </c>
      <c r="D49" s="11" t="s">
        <v>178</v>
      </c>
      <c r="E49" s="12" t="s">
        <v>169</v>
      </c>
      <c r="F49" s="13" t="s">
        <v>76</v>
      </c>
      <c r="G49" s="50">
        <v>3.0000000000000001E-3</v>
      </c>
      <c r="H49" s="14"/>
      <c r="I49" s="14"/>
      <c r="J49" s="14"/>
      <c r="K49" s="16"/>
      <c r="L49" s="14"/>
      <c r="M49" s="14"/>
      <c r="N49" s="14"/>
      <c r="O49" s="14"/>
      <c r="P49" s="14"/>
      <c r="Q49" s="17">
        <v>44344</v>
      </c>
      <c r="R49" s="18" t="s">
        <v>32</v>
      </c>
      <c r="S49" s="25"/>
      <c r="T49" s="48">
        <v>5.3E-3</v>
      </c>
      <c r="U49" s="21">
        <v>44603</v>
      </c>
      <c r="V49" s="22" t="s">
        <v>34</v>
      </c>
      <c r="W49" s="21"/>
      <c r="X49" s="49">
        <v>43798</v>
      </c>
      <c r="Y49" s="27"/>
      <c r="Z49" s="27"/>
    </row>
    <row r="50" spans="1:26" ht="15" x14ac:dyDescent="0.25">
      <c r="A50" s="10">
        <v>47</v>
      </c>
      <c r="B50" s="11" t="s">
        <v>179</v>
      </c>
      <c r="C50" s="11" t="s">
        <v>180</v>
      </c>
      <c r="D50" s="11" t="s">
        <v>181</v>
      </c>
      <c r="E50" s="12" t="s">
        <v>169</v>
      </c>
      <c r="F50" s="13" t="s">
        <v>76</v>
      </c>
      <c r="G50" s="50">
        <v>3.0000000000000001E-3</v>
      </c>
      <c r="H50" s="14"/>
      <c r="I50" s="14"/>
      <c r="J50" s="14"/>
      <c r="K50" s="16"/>
      <c r="L50" s="14"/>
      <c r="M50" s="14"/>
      <c r="N50" s="14"/>
      <c r="O50" s="14"/>
      <c r="P50" s="14"/>
      <c r="Q50" s="17">
        <v>44344</v>
      </c>
      <c r="R50" s="18" t="s">
        <v>32</v>
      </c>
      <c r="S50" s="25"/>
      <c r="T50" s="48">
        <v>5.3E-3</v>
      </c>
      <c r="U50" s="21">
        <v>44603</v>
      </c>
      <c r="V50" s="22" t="s">
        <v>34</v>
      </c>
      <c r="W50" s="21"/>
      <c r="X50" s="49">
        <v>43798</v>
      </c>
      <c r="Y50" s="27"/>
      <c r="Z50" s="27"/>
    </row>
    <row r="51" spans="1:26" ht="15" x14ac:dyDescent="0.25">
      <c r="A51" s="10">
        <v>48</v>
      </c>
      <c r="B51" s="11" t="s">
        <v>182</v>
      </c>
      <c r="C51" s="11" t="s">
        <v>183</v>
      </c>
      <c r="D51" s="11" t="s">
        <v>184</v>
      </c>
      <c r="E51" s="12" t="s">
        <v>169</v>
      </c>
      <c r="F51" s="13" t="s">
        <v>76</v>
      </c>
      <c r="G51" s="50">
        <v>3.0000000000000001E-3</v>
      </c>
      <c r="H51" s="14"/>
      <c r="I51" s="14"/>
      <c r="J51" s="14"/>
      <c r="K51" s="16"/>
      <c r="L51" s="14"/>
      <c r="M51" s="14"/>
      <c r="N51" s="14"/>
      <c r="O51" s="14"/>
      <c r="P51" s="14"/>
      <c r="Q51" s="17">
        <v>44344</v>
      </c>
      <c r="R51" s="18" t="s">
        <v>32</v>
      </c>
      <c r="S51" s="25"/>
      <c r="T51" s="48">
        <v>5.1000000000000004E-3</v>
      </c>
      <c r="U51" s="21">
        <v>44603</v>
      </c>
      <c r="V51" s="22" t="s">
        <v>34</v>
      </c>
      <c r="W51" s="21"/>
      <c r="X51" s="49">
        <v>43798</v>
      </c>
      <c r="Y51" s="27"/>
      <c r="Z51" s="27"/>
    </row>
    <row r="52" spans="1:26" ht="15" x14ac:dyDescent="0.25">
      <c r="A52" s="10">
        <v>49</v>
      </c>
      <c r="B52" s="11" t="s">
        <v>185</v>
      </c>
      <c r="C52" s="11" t="s">
        <v>186</v>
      </c>
      <c r="D52" s="11" t="s">
        <v>187</v>
      </c>
      <c r="E52" s="12" t="s">
        <v>169</v>
      </c>
      <c r="F52" s="13" t="s">
        <v>76</v>
      </c>
      <c r="G52" s="50">
        <v>3.0000000000000001E-3</v>
      </c>
      <c r="H52" s="14"/>
      <c r="I52" s="14"/>
      <c r="J52" s="14"/>
      <c r="K52" s="16"/>
      <c r="L52" s="14"/>
      <c r="M52" s="14"/>
      <c r="N52" s="14"/>
      <c r="O52" s="14"/>
      <c r="P52" s="14"/>
      <c r="Q52" s="17">
        <v>44344</v>
      </c>
      <c r="R52" s="18" t="s">
        <v>32</v>
      </c>
      <c r="S52" s="25"/>
      <c r="T52" s="48">
        <v>5.4000000000000003E-3</v>
      </c>
      <c r="U52" s="21">
        <v>44603</v>
      </c>
      <c r="V52" s="22" t="s">
        <v>34</v>
      </c>
      <c r="W52" s="21"/>
      <c r="X52" s="49">
        <v>43798</v>
      </c>
      <c r="Y52" s="27"/>
      <c r="Z52" s="27"/>
    </row>
    <row r="53" spans="1:26" ht="15" x14ac:dyDescent="0.25">
      <c r="A53" s="10">
        <v>50</v>
      </c>
      <c r="B53" s="11" t="s">
        <v>188</v>
      </c>
      <c r="C53" s="11" t="s">
        <v>189</v>
      </c>
      <c r="D53" s="11" t="s">
        <v>190</v>
      </c>
      <c r="E53" s="12" t="s">
        <v>169</v>
      </c>
      <c r="F53" s="13" t="s">
        <v>76</v>
      </c>
      <c r="G53" s="50">
        <v>2E-3</v>
      </c>
      <c r="H53" s="14"/>
      <c r="I53" s="14"/>
      <c r="J53" s="14"/>
      <c r="K53" s="16"/>
      <c r="L53" s="14"/>
      <c r="M53" s="14"/>
      <c r="N53" s="14"/>
      <c r="O53" s="14"/>
      <c r="P53" s="14"/>
      <c r="Q53" s="17">
        <v>44344</v>
      </c>
      <c r="R53" s="18" t="s">
        <v>32</v>
      </c>
      <c r="S53" s="25"/>
      <c r="T53" s="48">
        <v>5.1000000000000004E-3</v>
      </c>
      <c r="U53" s="21">
        <v>44603</v>
      </c>
      <c r="V53" s="22" t="s">
        <v>34</v>
      </c>
      <c r="W53" s="21"/>
      <c r="X53" s="49">
        <v>43798</v>
      </c>
      <c r="Y53" s="27"/>
      <c r="Z53" s="27"/>
    </row>
    <row r="54" spans="1:26" ht="15" x14ac:dyDescent="0.25">
      <c r="A54" s="10">
        <v>51</v>
      </c>
      <c r="B54" s="11" t="s">
        <v>191</v>
      </c>
      <c r="C54" s="11" t="s">
        <v>192</v>
      </c>
      <c r="D54" s="11" t="s">
        <v>193</v>
      </c>
      <c r="E54" s="12" t="s">
        <v>169</v>
      </c>
      <c r="F54" s="13" t="s">
        <v>76</v>
      </c>
      <c r="G54" s="50">
        <v>0</v>
      </c>
      <c r="H54" s="14"/>
      <c r="I54" s="14"/>
      <c r="J54" s="14"/>
      <c r="K54" s="16"/>
      <c r="L54" s="14"/>
      <c r="M54" s="14"/>
      <c r="N54" s="14"/>
      <c r="O54" s="14"/>
      <c r="P54" s="14"/>
      <c r="Q54" s="17">
        <v>44344</v>
      </c>
      <c r="R54" s="18" t="s">
        <v>32</v>
      </c>
      <c r="S54" s="25"/>
      <c r="T54" s="48">
        <v>5.0000000000000001E-3</v>
      </c>
      <c r="U54" s="21">
        <v>44603</v>
      </c>
      <c r="V54" s="22" t="s">
        <v>34</v>
      </c>
      <c r="W54" s="21"/>
      <c r="X54" s="49">
        <v>43803</v>
      </c>
      <c r="Y54" s="27"/>
      <c r="Z54" s="27"/>
    </row>
    <row r="55" spans="1:26" ht="15" x14ac:dyDescent="0.25">
      <c r="A55" s="10">
        <v>52</v>
      </c>
      <c r="B55" s="1" t="s">
        <v>194</v>
      </c>
      <c r="C55" s="11" t="s">
        <v>195</v>
      </c>
      <c r="D55" s="11" t="s">
        <v>196</v>
      </c>
      <c r="E55" s="12" t="s">
        <v>169</v>
      </c>
      <c r="F55" s="13" t="s">
        <v>76</v>
      </c>
      <c r="G55" s="53" t="s">
        <v>31</v>
      </c>
      <c r="H55" s="29"/>
      <c r="I55" s="29"/>
      <c r="J55" s="30"/>
      <c r="K55" s="16"/>
      <c r="L55" s="30"/>
      <c r="M55" s="30"/>
      <c r="N55" s="30"/>
      <c r="O55" s="30"/>
      <c r="P55" s="30"/>
      <c r="Q55" s="30"/>
      <c r="R55" s="18" t="s">
        <v>130</v>
      </c>
      <c r="S55" s="31"/>
      <c r="T55" s="48">
        <v>3.2000000000000002E-3</v>
      </c>
      <c r="U55" s="21">
        <v>44603</v>
      </c>
      <c r="V55" s="21" t="s">
        <v>34</v>
      </c>
      <c r="W55" s="18" t="s">
        <v>126</v>
      </c>
      <c r="X55" s="49">
        <v>44292</v>
      </c>
      <c r="Y55" s="27"/>
      <c r="Z55" s="32"/>
    </row>
    <row r="57" spans="1:26" ht="14.25" customHeight="1" x14ac:dyDescent="0.2">
      <c r="C57" s="88"/>
      <c r="D57" s="95" t="s">
        <v>212</v>
      </c>
      <c r="E57" s="95"/>
      <c r="F57" s="95"/>
      <c r="G57" s="95"/>
      <c r="H57" s="95"/>
      <c r="I57" s="95"/>
      <c r="J57" s="95"/>
      <c r="K57" s="95"/>
      <c r="L57" s="95"/>
      <c r="M57" s="95"/>
      <c r="N57" s="95"/>
      <c r="O57" s="95"/>
      <c r="P57" s="95"/>
      <c r="Q57" s="95"/>
      <c r="R57" s="95"/>
      <c r="S57" s="95"/>
      <c r="T57" s="95"/>
      <c r="U57" s="95"/>
      <c r="V57" s="95"/>
      <c r="W57" s="95"/>
      <c r="X57" s="95"/>
    </row>
    <row r="58" spans="1:26" ht="14.25" customHeight="1" x14ac:dyDescent="0.2">
      <c r="C58" s="89" t="s">
        <v>33</v>
      </c>
      <c r="D58" s="90" t="s">
        <v>213</v>
      </c>
      <c r="E58" s="90"/>
      <c r="F58" s="90"/>
      <c r="G58" s="90"/>
      <c r="H58" s="90"/>
      <c r="I58" s="90"/>
      <c r="J58" s="90"/>
      <c r="K58" s="90"/>
      <c r="L58" s="90"/>
      <c r="M58" s="90"/>
      <c r="N58" s="90"/>
      <c r="O58" s="90"/>
      <c r="P58" s="90"/>
      <c r="Q58" s="90"/>
      <c r="R58" s="90"/>
      <c r="S58" s="90"/>
      <c r="T58" s="90"/>
      <c r="U58" s="90"/>
      <c r="V58" s="90"/>
      <c r="W58" s="90"/>
      <c r="X58" s="90"/>
    </row>
    <row r="59" spans="1:26" ht="20.25" customHeight="1" x14ac:dyDescent="0.2">
      <c r="C59" s="89"/>
      <c r="D59" s="90" t="s">
        <v>300</v>
      </c>
      <c r="E59" s="90"/>
      <c r="F59" s="90"/>
      <c r="G59" s="90"/>
      <c r="H59" s="90"/>
      <c r="I59" s="90"/>
      <c r="J59" s="90"/>
      <c r="K59" s="90"/>
      <c r="L59" s="90"/>
      <c r="M59" s="90"/>
      <c r="N59" s="90"/>
      <c r="O59" s="90"/>
      <c r="P59" s="90"/>
      <c r="Q59" s="90"/>
      <c r="R59" s="90"/>
      <c r="S59" s="90"/>
      <c r="T59" s="90"/>
      <c r="U59" s="90"/>
      <c r="V59" s="90"/>
      <c r="W59" s="90"/>
      <c r="X59" s="90"/>
    </row>
    <row r="60" spans="1:26" x14ac:dyDescent="0.2">
      <c r="C60" s="89"/>
      <c r="D60" s="90" t="s">
        <v>305</v>
      </c>
      <c r="E60" s="90"/>
      <c r="F60" s="90"/>
      <c r="G60" s="90"/>
      <c r="H60" s="90"/>
      <c r="I60" s="90"/>
      <c r="J60" s="90"/>
      <c r="K60" s="90"/>
      <c r="L60" s="90"/>
      <c r="M60" s="90"/>
      <c r="N60" s="90"/>
      <c r="O60" s="90"/>
      <c r="P60" s="90"/>
      <c r="Q60" s="90"/>
      <c r="R60" s="90"/>
      <c r="S60" s="90"/>
      <c r="T60" s="90"/>
      <c r="U60" s="90"/>
      <c r="V60" s="90"/>
      <c r="W60" s="90"/>
      <c r="X60" s="90"/>
    </row>
    <row r="61" spans="1:26" ht="14.25" customHeight="1" x14ac:dyDescent="0.2">
      <c r="C61" s="89" t="s">
        <v>199</v>
      </c>
      <c r="D61" s="90" t="s">
        <v>306</v>
      </c>
      <c r="E61" s="90"/>
      <c r="F61" s="90"/>
      <c r="G61" s="90"/>
      <c r="H61" s="90"/>
      <c r="I61" s="90"/>
      <c r="J61" s="90"/>
      <c r="K61" s="90"/>
      <c r="L61" s="90"/>
      <c r="M61" s="90"/>
      <c r="N61" s="90"/>
      <c r="O61" s="90"/>
      <c r="P61" s="90"/>
      <c r="Q61" s="90"/>
      <c r="R61" s="90"/>
      <c r="S61" s="90"/>
      <c r="T61" s="90"/>
      <c r="U61" s="90"/>
      <c r="V61" s="90"/>
      <c r="W61" s="90"/>
      <c r="X61" s="90"/>
    </row>
    <row r="62" spans="1:26" ht="14.25" customHeight="1" x14ac:dyDescent="0.2">
      <c r="C62" s="89" t="s">
        <v>31</v>
      </c>
      <c r="D62" s="90" t="s">
        <v>286</v>
      </c>
      <c r="E62" s="90"/>
      <c r="F62" s="90"/>
      <c r="G62" s="90"/>
      <c r="H62" s="90"/>
      <c r="I62" s="90"/>
      <c r="J62" s="90"/>
      <c r="K62" s="90"/>
      <c r="L62" s="90"/>
      <c r="M62" s="90"/>
      <c r="N62" s="90"/>
      <c r="O62" s="90"/>
      <c r="P62" s="90"/>
      <c r="Q62" s="90"/>
      <c r="R62" s="90"/>
      <c r="S62" s="90"/>
      <c r="T62" s="90"/>
      <c r="U62" s="90"/>
      <c r="V62" s="90"/>
      <c r="W62" s="90"/>
      <c r="X62" s="90"/>
    </row>
    <row r="63" spans="1:26" ht="20.25" customHeight="1" x14ac:dyDescent="0.2">
      <c r="C63" s="89"/>
      <c r="D63" s="90" t="s">
        <v>304</v>
      </c>
      <c r="E63" s="90"/>
      <c r="F63" s="90"/>
      <c r="G63" s="90"/>
      <c r="H63" s="90"/>
      <c r="I63" s="90"/>
      <c r="J63" s="90"/>
      <c r="K63" s="90"/>
      <c r="L63" s="90"/>
      <c r="M63" s="90"/>
      <c r="N63" s="90"/>
      <c r="O63" s="90"/>
      <c r="P63" s="90"/>
      <c r="Q63" s="90"/>
      <c r="R63" s="90"/>
      <c r="S63" s="90"/>
      <c r="T63" s="90"/>
      <c r="U63" s="90"/>
      <c r="V63" s="90"/>
      <c r="W63" s="90"/>
      <c r="X63" s="90"/>
    </row>
    <row r="64" spans="1:26" ht="14.25" customHeight="1" x14ac:dyDescent="0.2">
      <c r="C64" s="89"/>
      <c r="D64" s="90" t="s">
        <v>301</v>
      </c>
      <c r="E64" s="90"/>
      <c r="F64" s="90"/>
      <c r="G64" s="90"/>
      <c r="H64" s="90"/>
      <c r="I64" s="90"/>
      <c r="J64" s="90"/>
      <c r="K64" s="90"/>
      <c r="L64" s="90"/>
      <c r="M64" s="90"/>
      <c r="N64" s="90"/>
      <c r="O64" s="90"/>
      <c r="P64" s="90"/>
      <c r="Q64" s="90"/>
      <c r="R64" s="90"/>
      <c r="S64" s="90"/>
      <c r="T64" s="90"/>
      <c r="U64" s="90"/>
      <c r="V64" s="90"/>
      <c r="W64" s="90"/>
      <c r="X64" s="90"/>
    </row>
    <row r="65" spans="3:24" ht="34.5" customHeight="1" x14ac:dyDescent="0.2">
      <c r="C65" s="89" t="s">
        <v>34</v>
      </c>
      <c r="D65" s="90" t="s">
        <v>308</v>
      </c>
      <c r="E65" s="90"/>
      <c r="F65" s="90"/>
      <c r="G65" s="90"/>
      <c r="H65" s="90"/>
      <c r="I65" s="90"/>
      <c r="J65" s="90"/>
      <c r="K65" s="90"/>
      <c r="L65" s="90"/>
      <c r="M65" s="90"/>
      <c r="N65" s="90"/>
      <c r="O65" s="90"/>
      <c r="P65" s="90"/>
      <c r="Q65" s="90"/>
      <c r="R65" s="90"/>
      <c r="S65" s="90"/>
      <c r="T65" s="90"/>
      <c r="U65" s="90"/>
      <c r="V65" s="90"/>
      <c r="W65" s="90"/>
      <c r="X65" s="90"/>
    </row>
    <row r="66" spans="3:24" ht="14.25" customHeight="1" x14ac:dyDescent="0.2">
      <c r="C66" s="89" t="s">
        <v>280</v>
      </c>
      <c r="D66" s="90" t="s">
        <v>281</v>
      </c>
      <c r="E66" s="90"/>
      <c r="F66" s="90"/>
      <c r="G66" s="90"/>
      <c r="H66" s="90"/>
      <c r="I66" s="90"/>
      <c r="J66" s="90"/>
      <c r="K66" s="90"/>
      <c r="L66" s="90"/>
      <c r="M66" s="90"/>
      <c r="N66" s="90"/>
      <c r="O66" s="90"/>
      <c r="P66" s="90"/>
      <c r="Q66" s="90"/>
      <c r="R66" s="90"/>
      <c r="S66" s="90"/>
      <c r="T66" s="90"/>
      <c r="U66" s="90"/>
      <c r="V66" s="90"/>
      <c r="W66" s="90"/>
      <c r="X66" s="90"/>
    </row>
    <row r="67" spans="3:24" ht="14.25" customHeight="1" x14ac:dyDescent="0.2">
      <c r="C67" s="89" t="s">
        <v>205</v>
      </c>
      <c r="D67" s="90" t="s">
        <v>206</v>
      </c>
      <c r="E67" s="90"/>
      <c r="F67" s="90"/>
      <c r="G67" s="90"/>
      <c r="H67" s="90"/>
      <c r="I67" s="90"/>
      <c r="J67" s="90"/>
      <c r="K67" s="90"/>
      <c r="L67" s="90"/>
      <c r="M67" s="90"/>
      <c r="N67" s="90"/>
      <c r="O67" s="90"/>
      <c r="P67" s="90"/>
      <c r="Q67" s="90"/>
      <c r="R67" s="90"/>
      <c r="S67" s="90"/>
      <c r="T67" s="90"/>
      <c r="U67" s="90"/>
      <c r="V67" s="90"/>
      <c r="W67" s="90"/>
      <c r="X67" s="90"/>
    </row>
    <row r="68" spans="3:24" x14ac:dyDescent="0.2">
      <c r="C68" s="88"/>
      <c r="D68" s="87" t="s">
        <v>307</v>
      </c>
      <c r="E68" s="87"/>
    </row>
  </sheetData>
  <mergeCells count="14">
    <mergeCell ref="D62:X62"/>
    <mergeCell ref="D61:X61"/>
    <mergeCell ref="D60:X60"/>
    <mergeCell ref="B1:C1"/>
    <mergeCell ref="E1:F1"/>
    <mergeCell ref="G1:L1"/>
    <mergeCell ref="D59:X59"/>
    <mergeCell ref="D58:X58"/>
    <mergeCell ref="D57:X57"/>
    <mergeCell ref="D65:X65"/>
    <mergeCell ref="D66:X66"/>
    <mergeCell ref="D67:X67"/>
    <mergeCell ref="D64:X64"/>
    <mergeCell ref="D63:X63"/>
  </mergeCells>
  <pageMargins left="0.35433070866141736" right="0.23" top="0.48" bottom="0.3" header="0.31496062992125984" footer="0.12"/>
  <pageSetup paperSize="9" scale="36"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notEqual" id="{532C223C-901A-499F-890F-B1984244DB09}">
            <xm:f>'Wskaźniki Opł i kosztów 2022-0'!R4</xm:f>
            <x14:dxf>
              <fill>
                <patternFill>
                  <bgColor theme="7" tint="0.79998168889431442"/>
                </patternFill>
              </fill>
            </x14:dxf>
          </x14:cfRule>
          <xm:sqref>T4:T55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5:G67"/>
  <sheetViews>
    <sheetView showGridLines="0" showRowColHeaders="0" zoomScaleNormal="100" workbookViewId="0">
      <pane ySplit="7" topLeftCell="A8" activePane="bottomLeft" state="frozen"/>
      <selection pane="bottomLeft" activeCell="A8" sqref="A8"/>
    </sheetView>
  </sheetViews>
  <sheetFormatPr defaultRowHeight="15" x14ac:dyDescent="0.25"/>
  <cols>
    <col min="1" max="1" width="2.7109375" customWidth="1"/>
    <col min="3" max="3" width="8.85546875" customWidth="1"/>
    <col min="4" max="4" width="115.140625" customWidth="1"/>
    <col min="5" max="6" width="25.7109375" customWidth="1"/>
    <col min="7" max="7" width="2.42578125" customWidth="1"/>
  </cols>
  <sheetData>
    <row r="5" spans="2:6" x14ac:dyDescent="0.25">
      <c r="B5" s="39"/>
      <c r="C5" s="39"/>
    </row>
    <row r="6" spans="2:6" ht="18.75" x14ac:dyDescent="0.25">
      <c r="B6" s="39"/>
      <c r="C6" s="40" t="s">
        <v>214</v>
      </c>
    </row>
    <row r="7" spans="2:6" x14ac:dyDescent="0.25">
      <c r="B7" s="39"/>
      <c r="C7" s="39" t="s">
        <v>311</v>
      </c>
      <c r="D7" s="41"/>
      <c r="E7" s="41"/>
      <c r="F7" s="41"/>
    </row>
    <row r="8" spans="2:6" x14ac:dyDescent="0.25">
      <c r="B8" s="39"/>
      <c r="C8" s="39"/>
      <c r="D8" s="41" t="s">
        <v>310</v>
      </c>
      <c r="E8" s="41"/>
      <c r="F8" s="41"/>
    </row>
    <row r="9" spans="2:6" ht="18.75" x14ac:dyDescent="0.25">
      <c r="B9" s="40" t="s">
        <v>215</v>
      </c>
      <c r="D9" s="41"/>
      <c r="E9" s="41"/>
      <c r="F9" s="41"/>
    </row>
    <row r="10" spans="2:6" x14ac:dyDescent="0.25">
      <c r="C10" t="s">
        <v>216</v>
      </c>
      <c r="D10" s="41" t="s">
        <v>217</v>
      </c>
      <c r="E10" s="41"/>
      <c r="F10" s="41"/>
    </row>
    <row r="11" spans="2:6" x14ac:dyDescent="0.25">
      <c r="C11" t="s">
        <v>294</v>
      </c>
      <c r="D11" s="41" t="s">
        <v>264</v>
      </c>
      <c r="E11" s="41"/>
      <c r="F11" s="41"/>
    </row>
    <row r="12" spans="2:6" x14ac:dyDescent="0.25">
      <c r="D12" s="41"/>
      <c r="E12" s="41"/>
      <c r="F12" s="41"/>
    </row>
    <row r="13" spans="2:6" ht="18.75" x14ac:dyDescent="0.25">
      <c r="B13" s="40" t="s">
        <v>218</v>
      </c>
      <c r="D13" s="41"/>
      <c r="E13" s="41"/>
      <c r="F13" s="41"/>
    </row>
    <row r="14" spans="2:6" ht="18.75" x14ac:dyDescent="0.25">
      <c r="B14" s="40"/>
      <c r="C14" s="39"/>
      <c r="D14" s="41" t="s">
        <v>219</v>
      </c>
      <c r="E14" s="41"/>
      <c r="F14" s="41"/>
    </row>
    <row r="15" spans="2:6" ht="18.75" x14ac:dyDescent="0.25">
      <c r="B15" s="40"/>
      <c r="C15" s="39"/>
      <c r="D15" s="41" t="s">
        <v>220</v>
      </c>
      <c r="E15" s="41"/>
      <c r="F15" s="41"/>
    </row>
    <row r="16" spans="2:6" x14ac:dyDescent="0.25">
      <c r="C16" s="39"/>
      <c r="D16" s="41" t="s">
        <v>282</v>
      </c>
      <c r="E16" s="41"/>
      <c r="F16" s="41"/>
    </row>
    <row r="17" spans="3:6" ht="30" x14ac:dyDescent="0.25">
      <c r="C17" s="39"/>
      <c r="D17" s="41" t="s">
        <v>283</v>
      </c>
      <c r="E17" s="41"/>
      <c r="F17" s="41"/>
    </row>
    <row r="18" spans="3:6" ht="30" x14ac:dyDescent="0.25">
      <c r="C18" s="39"/>
      <c r="D18" s="41" t="s">
        <v>221</v>
      </c>
      <c r="E18" s="41"/>
      <c r="F18" s="41"/>
    </row>
    <row r="19" spans="3:6" x14ac:dyDescent="0.25">
      <c r="C19" s="39"/>
      <c r="D19" s="41" t="s">
        <v>239</v>
      </c>
      <c r="E19" s="41"/>
      <c r="F19" s="41"/>
    </row>
    <row r="20" spans="3:6" x14ac:dyDescent="0.25">
      <c r="C20" s="39"/>
      <c r="D20" s="41" t="s">
        <v>284</v>
      </c>
      <c r="E20" s="41"/>
      <c r="F20" s="41"/>
    </row>
    <row r="21" spans="3:6" x14ac:dyDescent="0.25">
      <c r="C21" s="100" t="s">
        <v>222</v>
      </c>
      <c r="D21" s="100"/>
      <c r="E21" s="41"/>
      <c r="F21" s="41"/>
    </row>
    <row r="22" spans="3:6" x14ac:dyDescent="0.25">
      <c r="C22" s="80" t="s">
        <v>223</v>
      </c>
      <c r="D22" s="41" t="s">
        <v>240</v>
      </c>
      <c r="E22" s="41"/>
      <c r="F22" s="41"/>
    </row>
    <row r="23" spans="3:6" ht="45" x14ac:dyDescent="0.25">
      <c r="C23" s="39"/>
      <c r="D23" s="41" t="s">
        <v>242</v>
      </c>
      <c r="E23" s="41"/>
      <c r="F23" s="41"/>
    </row>
    <row r="24" spans="3:6" x14ac:dyDescent="0.25">
      <c r="C24" s="80" t="s">
        <v>224</v>
      </c>
      <c r="D24" s="41" t="s">
        <v>241</v>
      </c>
      <c r="E24" s="41"/>
      <c r="F24" s="41"/>
    </row>
    <row r="25" spans="3:6" ht="60" x14ac:dyDescent="0.25">
      <c r="C25" s="39"/>
      <c r="D25" s="41" t="s">
        <v>225</v>
      </c>
      <c r="E25" s="41"/>
      <c r="F25" s="41"/>
    </row>
    <row r="26" spans="3:6" ht="5.0999999999999996" customHeight="1" x14ac:dyDescent="0.25">
      <c r="C26" s="39"/>
      <c r="D26" s="41"/>
      <c r="E26" s="41"/>
      <c r="F26" s="41"/>
    </row>
    <row r="27" spans="3:6" ht="45" x14ac:dyDescent="0.25">
      <c r="C27" s="39"/>
      <c r="D27" s="41" t="s">
        <v>243</v>
      </c>
      <c r="E27" s="41"/>
      <c r="F27" s="41"/>
    </row>
    <row r="28" spans="3:6" x14ac:dyDescent="0.25">
      <c r="C28" s="39"/>
      <c r="D28" s="41" t="s">
        <v>226</v>
      </c>
      <c r="E28" s="41"/>
      <c r="F28" s="41"/>
    </row>
    <row r="29" spans="3:6" x14ac:dyDescent="0.25">
      <c r="C29" s="39" t="s">
        <v>288</v>
      </c>
      <c r="D29" s="41"/>
      <c r="E29" s="41"/>
      <c r="F29" s="41"/>
    </row>
    <row r="30" spans="3:6" x14ac:dyDescent="0.25">
      <c r="C30" s="81" t="s">
        <v>291</v>
      </c>
      <c r="D30" s="41" t="s">
        <v>289</v>
      </c>
      <c r="E30" s="41"/>
      <c r="F30" s="41"/>
    </row>
    <row r="31" spans="3:6" ht="30" x14ac:dyDescent="0.25">
      <c r="C31" s="81" t="s">
        <v>291</v>
      </c>
      <c r="D31" s="41" t="s">
        <v>290</v>
      </c>
      <c r="E31" s="41"/>
      <c r="F31" s="41"/>
    </row>
    <row r="32" spans="3:6" ht="45" x14ac:dyDescent="0.25">
      <c r="C32" s="81"/>
      <c r="D32" s="41" t="s">
        <v>309</v>
      </c>
      <c r="E32" s="41"/>
      <c r="F32" s="41"/>
    </row>
    <row r="33" spans="2:6" x14ac:dyDescent="0.25">
      <c r="D33" s="41"/>
      <c r="E33" s="41"/>
      <c r="F33" s="41"/>
    </row>
    <row r="34" spans="2:6" ht="18.75" x14ac:dyDescent="0.25">
      <c r="B34" s="40" t="s">
        <v>227</v>
      </c>
      <c r="D34" s="41"/>
      <c r="E34" s="41"/>
      <c r="F34" s="41"/>
    </row>
    <row r="35" spans="2:6" x14ac:dyDescent="0.25">
      <c r="C35" s="42" t="s">
        <v>228</v>
      </c>
      <c r="D35" s="41"/>
      <c r="E35" s="41"/>
      <c r="F35" s="41"/>
    </row>
    <row r="36" spans="2:6" ht="18.75" x14ac:dyDescent="0.25">
      <c r="B36" s="40" t="s">
        <v>229</v>
      </c>
      <c r="D36" s="41"/>
      <c r="E36" s="41"/>
      <c r="F36" s="41"/>
    </row>
    <row r="37" spans="2:6" x14ac:dyDescent="0.25">
      <c r="C37" s="42" t="s">
        <v>230</v>
      </c>
      <c r="D37" s="41"/>
      <c r="E37" s="41"/>
      <c r="F37" s="41"/>
    </row>
    <row r="39" spans="2:6" ht="18.75" x14ac:dyDescent="0.25">
      <c r="B39" s="40" t="s">
        <v>231</v>
      </c>
      <c r="D39" s="41"/>
      <c r="E39" s="41"/>
      <c r="F39" s="41"/>
    </row>
    <row r="40" spans="2:6" x14ac:dyDescent="0.25">
      <c r="C40" s="39" t="s">
        <v>285</v>
      </c>
      <c r="D40" s="41"/>
      <c r="E40" s="41"/>
      <c r="F40" s="41"/>
    </row>
    <row r="41" spans="2:6" x14ac:dyDescent="0.25">
      <c r="C41" s="42" t="s">
        <v>232</v>
      </c>
      <c r="D41" s="41"/>
      <c r="E41" s="41"/>
      <c r="F41" s="41"/>
    </row>
    <row r="42" spans="2:6" x14ac:dyDescent="0.25">
      <c r="C42" s="39" t="s">
        <v>233</v>
      </c>
      <c r="D42" s="41"/>
      <c r="E42" s="41"/>
      <c r="F42" s="41"/>
    </row>
    <row r="43" spans="2:6" x14ac:dyDescent="0.25">
      <c r="C43" s="42" t="s">
        <v>234</v>
      </c>
      <c r="D43" s="41"/>
      <c r="E43" s="41"/>
      <c r="F43" s="41"/>
    </row>
    <row r="44" spans="2:6" x14ac:dyDescent="0.25">
      <c r="C44" s="39" t="s">
        <v>235</v>
      </c>
      <c r="D44" s="41"/>
      <c r="E44" s="41"/>
      <c r="F44" s="41"/>
    </row>
    <row r="45" spans="2:6" x14ac:dyDescent="0.25">
      <c r="C45" s="42" t="s">
        <v>236</v>
      </c>
      <c r="D45" s="41"/>
      <c r="E45" s="41"/>
      <c r="F45" s="41"/>
    </row>
    <row r="46" spans="2:6" x14ac:dyDescent="0.25">
      <c r="D46" s="41"/>
      <c r="E46" s="41"/>
      <c r="F46" s="41"/>
    </row>
    <row r="47" spans="2:6" ht="18.75" x14ac:dyDescent="0.25">
      <c r="B47" s="40" t="s">
        <v>237</v>
      </c>
      <c r="D47" s="41"/>
      <c r="E47" s="41"/>
      <c r="F47" s="41"/>
    </row>
    <row r="48" spans="2:6" x14ac:dyDescent="0.25">
      <c r="C48" s="42" t="s">
        <v>238</v>
      </c>
      <c r="D48" s="41"/>
      <c r="E48" s="41"/>
      <c r="F48" s="41"/>
    </row>
    <row r="49" spans="3:7" ht="15.75" thickBot="1" x14ac:dyDescent="0.3">
      <c r="D49" s="62" t="s">
        <v>263</v>
      </c>
      <c r="E49" s="62"/>
      <c r="F49" s="62"/>
    </row>
    <row r="50" spans="3:7" s="44" customFormat="1" ht="63.75" thickBot="1" x14ac:dyDescent="0.3">
      <c r="C50" s="57"/>
      <c r="D50" s="45" t="s">
        <v>262</v>
      </c>
      <c r="E50" s="43" t="s">
        <v>293</v>
      </c>
      <c r="F50" s="56" t="s">
        <v>292</v>
      </c>
      <c r="G50" s="59"/>
    </row>
    <row r="51" spans="3:7" ht="15.75" x14ac:dyDescent="0.25">
      <c r="C51" s="58"/>
      <c r="D51" s="63" t="s">
        <v>261</v>
      </c>
      <c r="E51" s="64" t="s">
        <v>244</v>
      </c>
      <c r="F51" s="65" t="s">
        <v>244</v>
      </c>
      <c r="G51" s="60"/>
    </row>
    <row r="52" spans="3:7" ht="15.75" x14ac:dyDescent="0.25">
      <c r="C52" s="58"/>
      <c r="D52" s="66" t="s">
        <v>260</v>
      </c>
      <c r="E52" s="67" t="s">
        <v>244</v>
      </c>
      <c r="F52" s="68" t="s">
        <v>246</v>
      </c>
      <c r="G52" s="60"/>
    </row>
    <row r="53" spans="3:7" ht="15.75" x14ac:dyDescent="0.25">
      <c r="C53" s="58"/>
      <c r="D53" s="69" t="s">
        <v>259</v>
      </c>
      <c r="E53" s="96" t="s">
        <v>244</v>
      </c>
      <c r="F53" s="98" t="s">
        <v>244</v>
      </c>
      <c r="G53" s="60"/>
    </row>
    <row r="54" spans="3:7" ht="15.75" x14ac:dyDescent="0.25">
      <c r="C54" s="58"/>
      <c r="D54" s="70" t="s">
        <v>258</v>
      </c>
      <c r="E54" s="97"/>
      <c r="F54" s="99"/>
      <c r="G54" s="60"/>
    </row>
    <row r="55" spans="3:7" ht="15.75" x14ac:dyDescent="0.25">
      <c r="C55" s="58"/>
      <c r="D55" s="70" t="s">
        <v>257</v>
      </c>
      <c r="E55" s="97"/>
      <c r="F55" s="99"/>
      <c r="G55" s="60"/>
    </row>
    <row r="56" spans="3:7" ht="15.75" x14ac:dyDescent="0.25">
      <c r="C56" s="58"/>
      <c r="D56" s="70" t="s">
        <v>256</v>
      </c>
      <c r="E56" s="97"/>
      <c r="F56" s="99"/>
      <c r="G56" s="60"/>
    </row>
    <row r="57" spans="3:7" ht="15.75" x14ac:dyDescent="0.25">
      <c r="C57" s="58"/>
      <c r="D57" s="70" t="s">
        <v>255</v>
      </c>
      <c r="E57" s="97"/>
      <c r="F57" s="99"/>
      <c r="G57" s="60"/>
    </row>
    <row r="58" spans="3:7" ht="15.75" x14ac:dyDescent="0.25">
      <c r="C58" s="58"/>
      <c r="D58" s="70" t="s">
        <v>254</v>
      </c>
      <c r="E58" s="97"/>
      <c r="F58" s="99"/>
      <c r="G58" s="60"/>
    </row>
    <row r="59" spans="3:7" ht="31.5" x14ac:dyDescent="0.25">
      <c r="C59" s="58"/>
      <c r="D59" s="70" t="s">
        <v>253</v>
      </c>
      <c r="E59" s="97"/>
      <c r="F59" s="99"/>
      <c r="G59" s="60"/>
    </row>
    <row r="60" spans="3:7" ht="15.75" x14ac:dyDescent="0.25">
      <c r="C60" s="58"/>
      <c r="D60" s="71" t="s">
        <v>252</v>
      </c>
      <c r="E60" s="67" t="s">
        <v>246</v>
      </c>
      <c r="F60" s="72" t="s">
        <v>246</v>
      </c>
      <c r="G60" s="60"/>
    </row>
    <row r="61" spans="3:7" ht="15.75" x14ac:dyDescent="0.25">
      <c r="C61" s="58"/>
      <c r="D61" s="71" t="s">
        <v>251</v>
      </c>
      <c r="E61" s="67" t="s">
        <v>244</v>
      </c>
      <c r="F61" s="72" t="s">
        <v>246</v>
      </c>
      <c r="G61" s="60"/>
    </row>
    <row r="62" spans="3:7" ht="15.75" x14ac:dyDescent="0.25">
      <c r="C62" s="58"/>
      <c r="D62" s="71" t="s">
        <v>250</v>
      </c>
      <c r="E62" s="67" t="s">
        <v>246</v>
      </c>
      <c r="F62" s="72" t="s">
        <v>246</v>
      </c>
      <c r="G62" s="60"/>
    </row>
    <row r="63" spans="3:7" ht="15.75" x14ac:dyDescent="0.25">
      <c r="C63" s="58"/>
      <c r="D63" s="71" t="s">
        <v>249</v>
      </c>
      <c r="E63" s="67" t="s">
        <v>244</v>
      </c>
      <c r="F63" s="72" t="s">
        <v>246</v>
      </c>
      <c r="G63" s="60"/>
    </row>
    <row r="64" spans="3:7" ht="15.75" x14ac:dyDescent="0.25">
      <c r="C64" s="58"/>
      <c r="D64" s="71" t="s">
        <v>248</v>
      </c>
      <c r="E64" s="67" t="s">
        <v>246</v>
      </c>
      <c r="F64" s="72" t="s">
        <v>246</v>
      </c>
      <c r="G64" s="60"/>
    </row>
    <row r="65" spans="3:7" ht="15.75" x14ac:dyDescent="0.25">
      <c r="C65" s="58"/>
      <c r="D65" s="71" t="s">
        <v>247</v>
      </c>
      <c r="E65" s="67" t="s">
        <v>246</v>
      </c>
      <c r="F65" s="72" t="s">
        <v>244</v>
      </c>
      <c r="G65" s="60"/>
    </row>
    <row r="66" spans="3:7" ht="16.5" thickBot="1" x14ac:dyDescent="0.3">
      <c r="C66" s="58"/>
      <c r="D66" s="73" t="s">
        <v>245</v>
      </c>
      <c r="E66" s="74" t="s">
        <v>244</v>
      </c>
      <c r="F66" s="75" t="s">
        <v>244</v>
      </c>
      <c r="G66" s="60"/>
    </row>
    <row r="67" spans="3:7" x14ac:dyDescent="0.25">
      <c r="D67" s="61"/>
      <c r="E67" s="61"/>
      <c r="F67" s="61"/>
    </row>
  </sheetData>
  <mergeCells count="3">
    <mergeCell ref="E53:E59"/>
    <mergeCell ref="F53:F59"/>
    <mergeCell ref="C21:D21"/>
  </mergeCells>
  <conditionalFormatting sqref="E51:F66">
    <cfRule type="cellIs" dxfId="113" priority="1" operator="equal">
      <formula>"nie"</formula>
    </cfRule>
    <cfRule type="cellIs" dxfId="112" priority="2" operator="equal">
      <formula>"tak"</formula>
    </cfRule>
  </conditionalFormatting>
  <dataValidations count="1">
    <dataValidation type="list" allowBlank="1" showInputMessage="1" showErrorMessage="1" sqref="E51:F66" xr:uid="{00000000-0002-0000-0500-000000000000}">
      <formula1>"TAK,NIE"</formula1>
    </dataValidation>
  </dataValidations>
  <hyperlinks>
    <hyperlink ref="C41" r:id="rId1" xr:uid="{00000000-0004-0000-0500-000000000000}"/>
    <hyperlink ref="C43" r:id="rId2" xr:uid="{00000000-0004-0000-0500-000001000000}"/>
    <hyperlink ref="C48" r:id="rId3" xr:uid="{00000000-0004-0000-0500-000002000000}"/>
    <hyperlink ref="C45" r:id="rId4" display="https://pekaotfi.pl/dokumenty/archiwum?open-tab=4" xr:uid="{00000000-0004-0000-0500-000003000000}"/>
    <hyperlink ref="C35" r:id="rId5" xr:uid="{00000000-0004-0000-0500-000004000000}"/>
  </hyperlinks>
  <pageMargins left="0.70866141732283472" right="0.70866141732283472" top="0.74803149606299213" bottom="0.74803149606299213" header="0.31496062992125984" footer="0.31496062992125984"/>
  <pageSetup paperSize="9" scale="47" orientation="portrait" r:id="rId6"/>
  <headerFooter>
    <oddFooter>&amp;L&amp;A&amp;C&amp;F&amp;R&amp;D</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5D42-D240-43B3-97E9-A465DE8E56C4}">
  <sheetPr>
    <pageSetUpPr fitToPage="1"/>
  </sheetPr>
  <dimension ref="A1:BE67"/>
  <sheetViews>
    <sheetView zoomScale="90" zoomScaleNormal="90" workbookViewId="0">
      <pane xSplit="4" ySplit="3" topLeftCell="F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91"/>
      <c r="C1" s="91"/>
      <c r="D1" s="85"/>
      <c r="E1" s="92" t="s">
        <v>295</v>
      </c>
      <c r="F1" s="93"/>
      <c r="G1" s="94" t="s">
        <v>1</v>
      </c>
      <c r="H1" s="94"/>
      <c r="I1" s="94"/>
      <c r="J1" s="94"/>
      <c r="K1" s="94"/>
      <c r="L1" s="86"/>
      <c r="M1" s="86"/>
      <c r="N1" s="86"/>
      <c r="O1" s="84">
        <f ca="1">MAX(Tabela3235676567[[#All],[Data publikacji]])</f>
        <v>44344</v>
      </c>
      <c r="P1" s="86"/>
      <c r="Q1" s="86"/>
      <c r="R1" s="83" t="s">
        <v>297</v>
      </c>
      <c r="S1" s="84">
        <f ca="1">MAX(Tabela3235676567[[#All],[data KII]])</f>
        <v>44562</v>
      </c>
      <c r="T1" s="86"/>
      <c r="U1" s="86"/>
      <c r="V1" s="86"/>
    </row>
    <row r="2" spans="1:24" ht="8.25" customHeight="1" x14ac:dyDescent="0.2">
      <c r="B2" s="85"/>
      <c r="C2" s="85"/>
      <c r="D2" s="85"/>
      <c r="E2" s="85"/>
      <c r="F2" s="85"/>
      <c r="G2" s="86"/>
      <c r="H2" s="86"/>
      <c r="I2" s="86"/>
      <c r="J2" s="86"/>
      <c r="K2" s="86"/>
      <c r="L2" s="86"/>
      <c r="M2" s="86"/>
      <c r="N2" s="86"/>
      <c r="O2" s="86"/>
      <c r="P2" s="86"/>
      <c r="Q2" s="86"/>
      <c r="R2" s="86"/>
      <c r="S2" s="86"/>
      <c r="T2" s="86"/>
      <c r="U2" s="86"/>
      <c r="V2" s="86"/>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6" t="s">
        <v>31</v>
      </c>
      <c r="M4" s="16" t="s">
        <v>31</v>
      </c>
      <c r="N4" s="16" t="s">
        <v>31</v>
      </c>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6" t="s">
        <v>31</v>
      </c>
      <c r="M5" s="16" t="s">
        <v>31</v>
      </c>
      <c r="N5" s="16" t="s">
        <v>31</v>
      </c>
      <c r="O5" s="17">
        <v>44344</v>
      </c>
      <c r="P5" s="18" t="s">
        <v>32</v>
      </c>
      <c r="Q5" s="25" t="s">
        <v>33</v>
      </c>
      <c r="R5" s="48">
        <v>2.0400000000000001E-2</v>
      </c>
      <c r="S5" s="21">
        <v>44562</v>
      </c>
      <c r="T5" s="22" t="s">
        <v>34</v>
      </c>
      <c r="U5" s="18"/>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6" t="s">
        <v>31</v>
      </c>
      <c r="M6" s="16" t="s">
        <v>31</v>
      </c>
      <c r="N6" s="16" t="s">
        <v>31</v>
      </c>
      <c r="O6" s="17">
        <v>44344</v>
      </c>
      <c r="P6" s="18" t="s">
        <v>32</v>
      </c>
      <c r="Q6" s="25"/>
      <c r="R6" s="48">
        <v>2.0199999999999999E-2</v>
      </c>
      <c r="S6" s="21">
        <v>44562</v>
      </c>
      <c r="T6" s="21" t="s">
        <v>34</v>
      </c>
      <c r="U6" s="18"/>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6" t="s">
        <v>31</v>
      </c>
      <c r="M7" s="16" t="s">
        <v>31</v>
      </c>
      <c r="N7" s="16" t="s">
        <v>31</v>
      </c>
      <c r="O7" s="17">
        <v>44344</v>
      </c>
      <c r="P7" s="18" t="s">
        <v>32</v>
      </c>
      <c r="Q7" s="25" t="s">
        <v>33</v>
      </c>
      <c r="R7" s="48">
        <v>1.26E-2</v>
      </c>
      <c r="S7" s="21">
        <v>44562</v>
      </c>
      <c r="T7" s="21" t="s">
        <v>34</v>
      </c>
      <c r="U7" s="18"/>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6" t="s">
        <v>31</v>
      </c>
      <c r="M8" s="16" t="s">
        <v>31</v>
      </c>
      <c r="N8" s="16" t="s">
        <v>31</v>
      </c>
      <c r="O8" s="17">
        <v>44344</v>
      </c>
      <c r="P8" s="18" t="s">
        <v>32</v>
      </c>
      <c r="Q8" s="25"/>
      <c r="R8" s="48">
        <v>2.0299999999999999E-2</v>
      </c>
      <c r="S8" s="21">
        <v>44562</v>
      </c>
      <c r="T8" s="21" t="s">
        <v>34</v>
      </c>
      <c r="U8" s="18"/>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6.1999999999999998E-3</v>
      </c>
      <c r="S9" s="21">
        <v>44562</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8.3000000000000001E-3</v>
      </c>
      <c r="S10" s="21">
        <v>44562</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6" t="s">
        <v>31</v>
      </c>
      <c r="M11" s="16" t="s">
        <v>31</v>
      </c>
      <c r="N11" s="16" t="s">
        <v>31</v>
      </c>
      <c r="O11" s="17">
        <v>44344</v>
      </c>
      <c r="P11" s="18" t="s">
        <v>32</v>
      </c>
      <c r="Q11" s="25" t="s">
        <v>33</v>
      </c>
      <c r="R11" s="48">
        <v>2.0199999999999999E-2</v>
      </c>
      <c r="S11" s="21">
        <v>44562</v>
      </c>
      <c r="T11" s="21" t="s">
        <v>34</v>
      </c>
      <c r="U11" s="18"/>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6" t="s">
        <v>31</v>
      </c>
      <c r="M14" s="16" t="s">
        <v>31</v>
      </c>
      <c r="N14" s="16" t="s">
        <v>31</v>
      </c>
      <c r="O14" s="17">
        <v>44344</v>
      </c>
      <c r="P14" s="18" t="s">
        <v>32</v>
      </c>
      <c r="Q14" s="25" t="s">
        <v>33</v>
      </c>
      <c r="R14" s="48">
        <v>1.8200000000000001E-2</v>
      </c>
      <c r="S14" s="21">
        <v>44562</v>
      </c>
      <c r="T14" s="21" t="s">
        <v>34</v>
      </c>
      <c r="U14" s="18"/>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6" t="s">
        <v>31</v>
      </c>
      <c r="M15" s="16" t="s">
        <v>31</v>
      </c>
      <c r="N15" s="16" t="s">
        <v>31</v>
      </c>
      <c r="O15" s="17">
        <v>44344</v>
      </c>
      <c r="P15" s="18" t="s">
        <v>32</v>
      </c>
      <c r="Q15" s="25"/>
      <c r="R15" s="48">
        <v>1.9199999999999998E-2</v>
      </c>
      <c r="S15" s="21">
        <v>44562</v>
      </c>
      <c r="T15" s="21" t="s">
        <v>34</v>
      </c>
      <c r="U15" s="18"/>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6" t="s">
        <v>31</v>
      </c>
      <c r="M16" s="16" t="s">
        <v>31</v>
      </c>
      <c r="N16" s="16" t="s">
        <v>31</v>
      </c>
      <c r="O16" s="17">
        <v>44344</v>
      </c>
      <c r="P16" s="18" t="s">
        <v>32</v>
      </c>
      <c r="Q16" s="25" t="s">
        <v>33</v>
      </c>
      <c r="R16" s="48">
        <v>2.2200000000000001E-2</v>
      </c>
      <c r="S16" s="21">
        <v>44562</v>
      </c>
      <c r="T16" s="21" t="s">
        <v>34</v>
      </c>
      <c r="U16" s="18"/>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7">
        <v>44344</v>
      </c>
      <c r="P17" s="18" t="s">
        <v>32</v>
      </c>
      <c r="Q17" s="25"/>
      <c r="R17" s="48">
        <v>2.92E-2</v>
      </c>
      <c r="S17" s="21">
        <v>44562</v>
      </c>
      <c r="T17" s="21" t="s">
        <v>34</v>
      </c>
      <c r="U17" s="18"/>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7">
        <v>44344</v>
      </c>
      <c r="P18" s="18" t="s">
        <v>32</v>
      </c>
      <c r="Q18" s="25"/>
      <c r="R18" s="48">
        <v>2.9399999999999999E-2</v>
      </c>
      <c r="S18" s="21">
        <v>44562</v>
      </c>
      <c r="T18" s="21" t="s">
        <v>34</v>
      </c>
      <c r="U18" s="18"/>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7">
        <v>44344</v>
      </c>
      <c r="P19" s="18" t="s">
        <v>32</v>
      </c>
      <c r="Q19" s="25"/>
      <c r="R19" s="48">
        <v>2.9100000000000001E-2</v>
      </c>
      <c r="S19" s="21">
        <v>44562</v>
      </c>
      <c r="T19" s="21" t="s">
        <v>34</v>
      </c>
      <c r="U19" s="18"/>
      <c r="V19" s="49">
        <v>39143</v>
      </c>
      <c r="W19" s="27"/>
      <c r="X19" s="27"/>
    </row>
    <row r="20" spans="1:24" ht="15" x14ac:dyDescent="0.25">
      <c r="A20" s="10">
        <v>17</v>
      </c>
      <c r="B20" s="11" t="s">
        <v>83</v>
      </c>
      <c r="C20" s="11" t="s">
        <v>84</v>
      </c>
      <c r="D20" s="11" t="s">
        <v>278</v>
      </c>
      <c r="E20" s="12" t="s">
        <v>75</v>
      </c>
      <c r="F20" s="13" t="s">
        <v>76</v>
      </c>
      <c r="G20" s="50">
        <v>1.6E-2</v>
      </c>
      <c r="H20" s="14">
        <v>1.6E-2</v>
      </c>
      <c r="I20" s="16" t="s">
        <v>31</v>
      </c>
      <c r="J20" s="16" t="s">
        <v>31</v>
      </c>
      <c r="K20" s="16" t="s">
        <v>31</v>
      </c>
      <c r="L20" s="16" t="s">
        <v>31</v>
      </c>
      <c r="M20" s="16" t="s">
        <v>31</v>
      </c>
      <c r="N20" s="16" t="s">
        <v>31</v>
      </c>
      <c r="O20" s="17">
        <v>44344</v>
      </c>
      <c r="P20" s="18" t="s">
        <v>32</v>
      </c>
      <c r="Q20" s="25"/>
      <c r="R20" s="48">
        <v>1.9099999999999999E-2</v>
      </c>
      <c r="S20" s="21">
        <v>44562</v>
      </c>
      <c r="T20" s="21" t="s">
        <v>34</v>
      </c>
      <c r="U20" s="18"/>
      <c r="V20" s="49">
        <v>42170</v>
      </c>
      <c r="W20" s="23"/>
      <c r="X20" s="23"/>
    </row>
    <row r="21" spans="1:24" ht="15" x14ac:dyDescent="0.25">
      <c r="A21" s="10">
        <v>18</v>
      </c>
      <c r="B21" s="11" t="s">
        <v>86</v>
      </c>
      <c r="C21" s="11" t="s">
        <v>87</v>
      </c>
      <c r="D21" s="11" t="s">
        <v>277</v>
      </c>
      <c r="E21" s="12" t="s">
        <v>75</v>
      </c>
      <c r="F21" s="13" t="s">
        <v>76</v>
      </c>
      <c r="G21" s="50">
        <v>2.5999999999999999E-2</v>
      </c>
      <c r="H21" s="14">
        <v>2.5999999999999999E-2</v>
      </c>
      <c r="I21" s="16" t="s">
        <v>31</v>
      </c>
      <c r="J21" s="16" t="s">
        <v>31</v>
      </c>
      <c r="K21" s="16" t="s">
        <v>31</v>
      </c>
      <c r="L21" s="16" t="s">
        <v>31</v>
      </c>
      <c r="M21" s="16" t="s">
        <v>31</v>
      </c>
      <c r="N21" s="16" t="s">
        <v>31</v>
      </c>
      <c r="O21" s="17">
        <v>44344</v>
      </c>
      <c r="P21" s="18" t="s">
        <v>32</v>
      </c>
      <c r="Q21" s="25"/>
      <c r="R21" s="48">
        <v>2.6800000000000001E-2</v>
      </c>
      <c r="S21" s="21">
        <v>44562</v>
      </c>
      <c r="T21" s="21" t="s">
        <v>34</v>
      </c>
      <c r="U21" s="18"/>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7">
        <v>44344</v>
      </c>
      <c r="P22" s="18" t="s">
        <v>32</v>
      </c>
      <c r="Q22" s="25"/>
      <c r="R22" s="48">
        <v>1.9E-2</v>
      </c>
      <c r="S22" s="21">
        <v>44562</v>
      </c>
      <c r="T22" s="21" t="s">
        <v>34</v>
      </c>
      <c r="U22" s="18"/>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7">
        <v>44344</v>
      </c>
      <c r="P23" s="18" t="s">
        <v>32</v>
      </c>
      <c r="Q23" s="25"/>
      <c r="R23" s="48">
        <v>2.6200000000000001E-2</v>
      </c>
      <c r="S23" s="21">
        <v>44562</v>
      </c>
      <c r="T23" s="21" t="s">
        <v>34</v>
      </c>
      <c r="U23" s="18"/>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7">
        <v>44344</v>
      </c>
      <c r="P24" s="18" t="s">
        <v>32</v>
      </c>
      <c r="Q24" s="25"/>
      <c r="R24" s="48">
        <v>2.6200000000000001E-2</v>
      </c>
      <c r="S24" s="21">
        <v>44562</v>
      </c>
      <c r="T24" s="21" t="s">
        <v>34</v>
      </c>
      <c r="U24" s="18"/>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7">
        <v>44344</v>
      </c>
      <c r="P25" s="18" t="s">
        <v>32</v>
      </c>
      <c r="Q25" s="25"/>
      <c r="R25" s="48">
        <v>1.44E-2</v>
      </c>
      <c r="S25" s="21">
        <v>44562</v>
      </c>
      <c r="T25" s="21" t="s">
        <v>34</v>
      </c>
      <c r="U25" s="18"/>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7">
        <v>44344</v>
      </c>
      <c r="P26" s="18" t="s">
        <v>32</v>
      </c>
      <c r="Q26" s="25"/>
      <c r="R26" s="48">
        <v>2.3300000000000001E-2</v>
      </c>
      <c r="S26" s="21">
        <v>44562</v>
      </c>
      <c r="T26" s="21" t="s">
        <v>34</v>
      </c>
      <c r="U26" s="18"/>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7">
        <v>44344</v>
      </c>
      <c r="P27" s="18" t="s">
        <v>32</v>
      </c>
      <c r="Q27" s="25"/>
      <c r="R27" s="48">
        <v>2.3699999999999999E-2</v>
      </c>
      <c r="S27" s="21">
        <v>44562</v>
      </c>
      <c r="T27" s="21" t="s">
        <v>34</v>
      </c>
      <c r="U27" s="18"/>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7">
        <v>44344</v>
      </c>
      <c r="P29" s="18" t="s">
        <v>32</v>
      </c>
      <c r="Q29" s="25"/>
      <c r="R29" s="48">
        <v>2.4199999999999999E-2</v>
      </c>
      <c r="S29" s="21">
        <v>44562</v>
      </c>
      <c r="T29" s="21" t="s">
        <v>34</v>
      </c>
      <c r="U29" s="18"/>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7">
        <v>44344</v>
      </c>
      <c r="P30" s="18" t="s">
        <v>32</v>
      </c>
      <c r="Q30" s="25"/>
      <c r="R30" s="48">
        <v>2.5600000000000001E-2</v>
      </c>
      <c r="S30" s="21">
        <v>44562</v>
      </c>
      <c r="T30" s="21" t="s">
        <v>34</v>
      </c>
      <c r="U30" s="18"/>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7">
        <v>44344</v>
      </c>
      <c r="P31" s="18" t="s">
        <v>32</v>
      </c>
      <c r="Q31" s="25"/>
      <c r="R31" s="48">
        <v>2.5600000000000001E-2</v>
      </c>
      <c r="S31" s="21">
        <v>44562</v>
      </c>
      <c r="T31" s="21" t="s">
        <v>34</v>
      </c>
      <c r="U31" s="18"/>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4"/>
      <c r="P33" s="18" t="s">
        <v>298</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29"/>
      <c r="P34" s="18" t="s">
        <v>130</v>
      </c>
      <c r="Q34" s="24"/>
      <c r="R34" s="48">
        <v>0.02</v>
      </c>
      <c r="S34" s="21">
        <v>44562</v>
      </c>
      <c r="T34" s="22" t="s">
        <v>280</v>
      </c>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7">
        <v>44344</v>
      </c>
      <c r="P35" s="18" t="s">
        <v>32</v>
      </c>
      <c r="Q35" s="25"/>
      <c r="R35" s="48">
        <v>1.4500000000000001E-2</v>
      </c>
      <c r="S35" s="21">
        <v>44562</v>
      </c>
      <c r="T35" s="21" t="s">
        <v>34</v>
      </c>
      <c r="U35" s="18"/>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7">
        <v>44344</v>
      </c>
      <c r="P36" s="18" t="s">
        <v>32</v>
      </c>
      <c r="Q36" s="25"/>
      <c r="R36" s="48">
        <v>2.29E-2</v>
      </c>
      <c r="S36" s="21">
        <v>44562</v>
      </c>
      <c r="T36" s="21" t="s">
        <v>34</v>
      </c>
      <c r="U36" s="18"/>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7">
        <v>44344</v>
      </c>
      <c r="P37" s="18" t="s">
        <v>32</v>
      </c>
      <c r="Q37" s="25"/>
      <c r="R37" s="48">
        <v>2.5000000000000001E-2</v>
      </c>
      <c r="S37" s="21">
        <v>44562</v>
      </c>
      <c r="T37" s="21" t="s">
        <v>34</v>
      </c>
      <c r="U37" s="18"/>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7">
        <v>44344</v>
      </c>
      <c r="P38" s="18" t="s">
        <v>32</v>
      </c>
      <c r="Q38" s="25"/>
      <c r="R38" s="48">
        <v>2.23E-2</v>
      </c>
      <c r="S38" s="21">
        <v>44562</v>
      </c>
      <c r="T38" s="21" t="s">
        <v>34</v>
      </c>
      <c r="U38" s="18"/>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7">
        <v>44344</v>
      </c>
      <c r="P39" s="18" t="s">
        <v>32</v>
      </c>
      <c r="Q39" s="25"/>
      <c r="R39" s="48">
        <v>1.4200000000000001E-2</v>
      </c>
      <c r="S39" s="21">
        <v>44562</v>
      </c>
      <c r="T39" s="21" t="s">
        <v>34</v>
      </c>
      <c r="U39" s="18"/>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7">
        <v>44344</v>
      </c>
      <c r="P40" s="18" t="s">
        <v>32</v>
      </c>
      <c r="Q40" s="25"/>
      <c r="R40" s="48">
        <v>1.04E-2</v>
      </c>
      <c r="S40" s="21">
        <v>44562</v>
      </c>
      <c r="T40" s="21" t="s">
        <v>34</v>
      </c>
      <c r="U40" s="18"/>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6" t="s">
        <v>31</v>
      </c>
      <c r="M41" s="16" t="s">
        <v>31</v>
      </c>
      <c r="N41" s="16" t="s">
        <v>31</v>
      </c>
      <c r="O41" s="17">
        <v>44344</v>
      </c>
      <c r="P41" s="18" t="s">
        <v>32</v>
      </c>
      <c r="Q41" s="25"/>
      <c r="R41" s="48">
        <v>2.6200000000000001E-2</v>
      </c>
      <c r="S41" s="21">
        <v>44562</v>
      </c>
      <c r="T41" s="21" t="s">
        <v>34</v>
      </c>
      <c r="U41" s="18"/>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6" t="s">
        <v>31</v>
      </c>
      <c r="M42" s="16" t="s">
        <v>31</v>
      </c>
      <c r="N42" s="16" t="s">
        <v>31</v>
      </c>
      <c r="O42" s="17">
        <v>44344</v>
      </c>
      <c r="P42" s="18" t="s">
        <v>32</v>
      </c>
      <c r="Q42" s="25"/>
      <c r="R42" s="48">
        <v>2.6200000000000001E-2</v>
      </c>
      <c r="S42" s="21">
        <v>44562</v>
      </c>
      <c r="T42" s="21" t="s">
        <v>34</v>
      </c>
      <c r="U42" s="18"/>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6" t="s">
        <v>31</v>
      </c>
      <c r="M43" s="16" t="s">
        <v>31</v>
      </c>
      <c r="N43" s="16" t="s">
        <v>31</v>
      </c>
      <c r="O43" s="17">
        <v>44344</v>
      </c>
      <c r="P43" s="18" t="s">
        <v>32</v>
      </c>
      <c r="Q43" s="25"/>
      <c r="R43" s="48">
        <v>2.23E-2</v>
      </c>
      <c r="S43" s="21">
        <v>44562</v>
      </c>
      <c r="T43" s="21" t="s">
        <v>34</v>
      </c>
      <c r="U43" s="18"/>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6" t="s">
        <v>31</v>
      </c>
      <c r="M44" s="16" t="s">
        <v>31</v>
      </c>
      <c r="N44" s="16" t="s">
        <v>31</v>
      </c>
      <c r="O44" s="17">
        <v>44344</v>
      </c>
      <c r="P44" s="18" t="s">
        <v>32</v>
      </c>
      <c r="Q44" s="25"/>
      <c r="R44" s="48">
        <v>1.2800000000000001E-2</v>
      </c>
      <c r="S44" s="21">
        <v>44562</v>
      </c>
      <c r="T44" s="21" t="s">
        <v>34</v>
      </c>
      <c r="U44" s="18"/>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6" t="s">
        <v>31</v>
      </c>
      <c r="M45" s="16" t="s">
        <v>31</v>
      </c>
      <c r="N45" s="16" t="s">
        <v>31</v>
      </c>
      <c r="O45" s="17">
        <v>44344</v>
      </c>
      <c r="P45" s="18" t="s">
        <v>32</v>
      </c>
      <c r="Q45" s="25"/>
      <c r="R45" s="48">
        <v>2.3199999999999998E-2</v>
      </c>
      <c r="S45" s="21">
        <v>44562</v>
      </c>
      <c r="T45" s="21" t="s">
        <v>34</v>
      </c>
      <c r="U45" s="18"/>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1.6999999999999999E-3</v>
      </c>
      <c r="S46" s="21">
        <v>44562</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2.8E-3</v>
      </c>
      <c r="S47" s="21">
        <v>44562</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4.7000000000000002E-3</v>
      </c>
      <c r="S48" s="21">
        <v>44562</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4.7000000000000002E-3</v>
      </c>
      <c r="S49" s="21">
        <v>44562</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4.5999999999999999E-3</v>
      </c>
      <c r="S50" s="21">
        <v>44562</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4.4000000000000003E-3</v>
      </c>
      <c r="S51" s="21">
        <v>44562</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3.8E-3</v>
      </c>
      <c r="S52" s="21">
        <v>44562</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3.8E-3</v>
      </c>
      <c r="S53" s="21">
        <v>44562</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3.2000000000000002E-3</v>
      </c>
      <c r="S54" s="21">
        <v>44562</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3.2000000000000002E-3</v>
      </c>
      <c r="S55" s="21">
        <v>44562</v>
      </c>
      <c r="T55" s="21" t="s">
        <v>34</v>
      </c>
      <c r="U55" s="18" t="s">
        <v>126</v>
      </c>
      <c r="V55" s="49">
        <v>44292</v>
      </c>
      <c r="W55" s="27"/>
      <c r="X55" s="32"/>
    </row>
    <row r="57" spans="1:24" ht="14.25" customHeight="1" x14ac:dyDescent="0.2">
      <c r="D57" s="95" t="s">
        <v>212</v>
      </c>
      <c r="E57" s="95"/>
      <c r="F57" s="95"/>
      <c r="G57" s="95"/>
      <c r="H57" s="95"/>
      <c r="I57" s="95"/>
      <c r="J57" s="95"/>
      <c r="K57" s="95"/>
      <c r="L57" s="95"/>
      <c r="M57" s="95"/>
      <c r="N57" s="95"/>
      <c r="O57" s="95"/>
      <c r="P57" s="95"/>
      <c r="Q57" s="95"/>
      <c r="R57" s="95"/>
      <c r="S57" s="95"/>
      <c r="T57" s="95"/>
      <c r="U57" s="95"/>
      <c r="V57" s="95"/>
    </row>
    <row r="58" spans="1:24" ht="14.25" customHeight="1" x14ac:dyDescent="0.2">
      <c r="C58" s="33" t="s">
        <v>33</v>
      </c>
      <c r="D58" s="90" t="s">
        <v>213</v>
      </c>
      <c r="E58" s="90"/>
      <c r="F58" s="90"/>
      <c r="G58" s="90"/>
      <c r="H58" s="90"/>
      <c r="I58" s="90"/>
      <c r="J58" s="90"/>
      <c r="K58" s="90"/>
      <c r="L58" s="90"/>
      <c r="M58" s="90"/>
      <c r="N58" s="90"/>
      <c r="O58" s="90"/>
      <c r="P58" s="90"/>
      <c r="Q58" s="90"/>
      <c r="R58" s="90"/>
      <c r="S58" s="90"/>
      <c r="T58" s="90"/>
      <c r="U58" s="90"/>
      <c r="V58" s="90"/>
    </row>
    <row r="59" spans="1:24" ht="20.25" customHeight="1" x14ac:dyDescent="0.2">
      <c r="C59" s="33"/>
      <c r="D59" s="90" t="s">
        <v>300</v>
      </c>
      <c r="E59" s="90"/>
      <c r="F59" s="90"/>
      <c r="G59" s="90"/>
      <c r="H59" s="90"/>
      <c r="I59" s="90"/>
      <c r="J59" s="90"/>
      <c r="K59" s="90"/>
      <c r="L59" s="90"/>
      <c r="M59" s="90"/>
      <c r="N59" s="90"/>
      <c r="O59" s="90"/>
      <c r="P59" s="90"/>
      <c r="Q59" s="90"/>
      <c r="R59" s="90"/>
      <c r="S59" s="90"/>
      <c r="T59" s="90"/>
      <c r="U59" s="90"/>
      <c r="V59" s="90"/>
    </row>
    <row r="60" spans="1:24" x14ac:dyDescent="0.2">
      <c r="C60" s="33"/>
      <c r="D60" s="90" t="s">
        <v>287</v>
      </c>
      <c r="E60" s="90"/>
      <c r="F60" s="90"/>
      <c r="G60" s="90"/>
      <c r="H60" s="90"/>
      <c r="I60" s="90"/>
      <c r="J60" s="90"/>
      <c r="K60" s="90"/>
      <c r="L60" s="90"/>
      <c r="M60" s="90"/>
      <c r="N60" s="90"/>
      <c r="O60" s="90"/>
      <c r="P60" s="90"/>
      <c r="Q60" s="90"/>
      <c r="R60" s="90"/>
      <c r="S60" s="90"/>
      <c r="T60" s="90"/>
      <c r="U60" s="90"/>
      <c r="V60" s="90"/>
    </row>
    <row r="61" spans="1:24" ht="14.25" customHeight="1" x14ac:dyDescent="0.2">
      <c r="C61" s="33" t="s">
        <v>199</v>
      </c>
      <c r="D61" s="90" t="s">
        <v>200</v>
      </c>
      <c r="E61" s="90"/>
      <c r="F61" s="90"/>
      <c r="G61" s="90"/>
      <c r="H61" s="90"/>
      <c r="I61" s="90"/>
      <c r="J61" s="90"/>
      <c r="K61" s="90"/>
      <c r="L61" s="90"/>
      <c r="M61" s="90"/>
      <c r="N61" s="90"/>
      <c r="O61" s="90"/>
      <c r="P61" s="90"/>
      <c r="Q61" s="90"/>
      <c r="R61" s="90"/>
      <c r="S61" s="90"/>
      <c r="T61" s="90"/>
      <c r="U61" s="90"/>
      <c r="V61" s="90"/>
    </row>
    <row r="62" spans="1:24" ht="14.25" customHeight="1" x14ac:dyDescent="0.2">
      <c r="C62" s="33" t="s">
        <v>31</v>
      </c>
      <c r="D62" s="90" t="s">
        <v>286</v>
      </c>
      <c r="E62" s="90"/>
      <c r="F62" s="90"/>
      <c r="G62" s="90"/>
      <c r="H62" s="90"/>
      <c r="I62" s="90"/>
      <c r="J62" s="90"/>
      <c r="K62" s="90"/>
      <c r="L62" s="90"/>
      <c r="M62" s="90"/>
      <c r="N62" s="90"/>
      <c r="O62" s="90"/>
      <c r="P62" s="90"/>
      <c r="Q62" s="90"/>
      <c r="R62" s="90"/>
      <c r="S62" s="90"/>
      <c r="T62" s="90"/>
      <c r="U62" s="90"/>
      <c r="V62" s="90"/>
    </row>
    <row r="63" spans="1:24" ht="20.25" customHeight="1" x14ac:dyDescent="0.2">
      <c r="C63" s="33"/>
      <c r="D63" s="90" t="s">
        <v>299</v>
      </c>
      <c r="E63" s="90"/>
      <c r="F63" s="90"/>
      <c r="G63" s="90"/>
      <c r="H63" s="90"/>
      <c r="I63" s="90"/>
      <c r="J63" s="90"/>
      <c r="K63" s="90"/>
      <c r="L63" s="90"/>
      <c r="M63" s="90"/>
      <c r="N63" s="90"/>
      <c r="O63" s="90"/>
      <c r="P63" s="90"/>
      <c r="Q63" s="90"/>
      <c r="R63" s="90"/>
      <c r="S63" s="90"/>
      <c r="T63" s="90"/>
      <c r="U63" s="90"/>
      <c r="V63" s="90"/>
    </row>
    <row r="64" spans="1:24" ht="14.25" customHeight="1" x14ac:dyDescent="0.2">
      <c r="C64" s="33"/>
      <c r="D64" s="90" t="s">
        <v>301</v>
      </c>
      <c r="E64" s="90"/>
      <c r="F64" s="90"/>
      <c r="G64" s="90"/>
      <c r="H64" s="90"/>
      <c r="I64" s="90"/>
      <c r="J64" s="90"/>
      <c r="K64" s="90"/>
      <c r="L64" s="90"/>
      <c r="M64" s="90"/>
      <c r="N64" s="90"/>
      <c r="O64" s="90"/>
      <c r="P64" s="90"/>
      <c r="Q64" s="90"/>
      <c r="R64" s="90"/>
      <c r="S64" s="90"/>
      <c r="T64" s="90"/>
      <c r="U64" s="90"/>
      <c r="V64" s="90"/>
    </row>
    <row r="65" spans="3:22" ht="14.25" customHeight="1" x14ac:dyDescent="0.2">
      <c r="C65" s="33" t="s">
        <v>34</v>
      </c>
      <c r="D65" s="90" t="s">
        <v>296</v>
      </c>
      <c r="E65" s="90"/>
      <c r="F65" s="90"/>
      <c r="G65" s="90"/>
      <c r="H65" s="90"/>
      <c r="I65" s="90"/>
      <c r="J65" s="90"/>
      <c r="K65" s="90"/>
      <c r="L65" s="90"/>
      <c r="M65" s="90"/>
      <c r="N65" s="90"/>
      <c r="O65" s="90"/>
      <c r="P65" s="90"/>
      <c r="Q65" s="90"/>
      <c r="R65" s="90"/>
      <c r="S65" s="90"/>
      <c r="T65" s="90"/>
      <c r="U65" s="90"/>
      <c r="V65" s="90"/>
    </row>
    <row r="66" spans="3:22" ht="14.25" customHeight="1" x14ac:dyDescent="0.2">
      <c r="C66" s="33" t="s">
        <v>280</v>
      </c>
      <c r="D66" s="90" t="s">
        <v>281</v>
      </c>
      <c r="E66" s="90"/>
      <c r="F66" s="90"/>
      <c r="G66" s="90"/>
      <c r="H66" s="90"/>
      <c r="I66" s="90"/>
      <c r="J66" s="90"/>
      <c r="K66" s="90"/>
      <c r="L66" s="90"/>
      <c r="M66" s="90"/>
      <c r="N66" s="90"/>
      <c r="O66" s="90"/>
      <c r="P66" s="90"/>
      <c r="Q66" s="90"/>
      <c r="R66" s="90"/>
      <c r="S66" s="90"/>
      <c r="T66" s="90"/>
      <c r="U66" s="90"/>
      <c r="V66" s="90"/>
    </row>
    <row r="67" spans="3:22" ht="14.25" customHeight="1" x14ac:dyDescent="0.2">
      <c r="C67" s="33" t="s">
        <v>205</v>
      </c>
      <c r="D67" s="90" t="s">
        <v>206</v>
      </c>
      <c r="E67" s="90"/>
      <c r="F67" s="90"/>
      <c r="G67" s="90"/>
      <c r="H67" s="90"/>
      <c r="I67" s="90"/>
      <c r="J67" s="90"/>
      <c r="K67" s="90"/>
      <c r="L67" s="90"/>
      <c r="M67" s="90"/>
      <c r="N67" s="90"/>
      <c r="O67" s="90"/>
      <c r="P67" s="90"/>
      <c r="Q67" s="90"/>
      <c r="R67" s="90"/>
      <c r="S67" s="90"/>
      <c r="T67" s="90"/>
      <c r="U67" s="90"/>
      <c r="V67" s="90"/>
    </row>
  </sheetData>
  <mergeCells count="14">
    <mergeCell ref="D59:V59"/>
    <mergeCell ref="B1:C1"/>
    <mergeCell ref="E1:F1"/>
    <mergeCell ref="G1:K1"/>
    <mergeCell ref="D57:V57"/>
    <mergeCell ref="D58:V58"/>
    <mergeCell ref="D66:V66"/>
    <mergeCell ref="D67:V67"/>
    <mergeCell ref="D60:V60"/>
    <mergeCell ref="D61:V61"/>
    <mergeCell ref="D62:V62"/>
    <mergeCell ref="D63:V63"/>
    <mergeCell ref="D64:V64"/>
    <mergeCell ref="D65:V65"/>
  </mergeCells>
  <conditionalFormatting sqref="S4:S55">
    <cfRule type="cellIs" dxfId="111" priority="1" operator="notEqual">
      <formula>$S$1</formula>
    </cfRule>
  </conditionalFormatting>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67"/>
  <sheetViews>
    <sheetView zoomScale="85" zoomScaleNormal="85"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91"/>
      <c r="C1" s="91"/>
      <c r="D1" s="76"/>
      <c r="E1" s="92" t="s">
        <v>0</v>
      </c>
      <c r="F1" s="93"/>
      <c r="G1" s="94" t="s">
        <v>1</v>
      </c>
      <c r="H1" s="94"/>
      <c r="I1" s="94"/>
      <c r="J1" s="94"/>
      <c r="K1" s="94"/>
      <c r="L1" s="77"/>
      <c r="M1" s="77"/>
      <c r="N1" s="77"/>
      <c r="O1" s="84">
        <f ca="1">MAX(Tabela32356765[[#All],[Data publikacji]])</f>
        <v>44344</v>
      </c>
      <c r="P1" s="77"/>
      <c r="Q1" s="77"/>
      <c r="R1" s="83" t="s">
        <v>297</v>
      </c>
      <c r="S1" s="84">
        <f ca="1">MAX(Tabela32356765[[#All],[data KII]])</f>
        <v>44501</v>
      </c>
      <c r="T1" s="77"/>
      <c r="U1" s="77"/>
      <c r="V1" s="77"/>
    </row>
    <row r="2" spans="1:24" ht="8.25" customHeight="1" x14ac:dyDescent="0.2">
      <c r="B2" s="76"/>
      <c r="C2" s="76"/>
      <c r="D2" s="76"/>
      <c r="E2" s="76"/>
      <c r="F2" s="76"/>
      <c r="G2" s="77"/>
      <c r="H2" s="77"/>
      <c r="I2" s="77"/>
      <c r="J2" s="77"/>
      <c r="K2" s="77"/>
      <c r="L2" s="77"/>
      <c r="M2" s="77"/>
      <c r="N2" s="77"/>
      <c r="O2" s="77"/>
      <c r="P2" s="77"/>
      <c r="Q2" s="77"/>
      <c r="R2" s="77"/>
      <c r="S2" s="77"/>
      <c r="T2" s="77"/>
      <c r="U2" s="77"/>
      <c r="V2" s="77"/>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6" t="s">
        <v>31</v>
      </c>
      <c r="M4" s="16" t="s">
        <v>31</v>
      </c>
      <c r="N4" s="16" t="s">
        <v>31</v>
      </c>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6" t="s">
        <v>31</v>
      </c>
      <c r="M5" s="16" t="s">
        <v>31</v>
      </c>
      <c r="N5" s="16" t="s">
        <v>31</v>
      </c>
      <c r="O5" s="17">
        <v>44344</v>
      </c>
      <c r="P5" s="18" t="s">
        <v>32</v>
      </c>
      <c r="Q5" s="25" t="s">
        <v>33</v>
      </c>
      <c r="R5" s="48">
        <v>2.4400000000000002E-2</v>
      </c>
      <c r="S5" s="21">
        <v>44501</v>
      </c>
      <c r="T5" s="22" t="s">
        <v>34</v>
      </c>
      <c r="U5" s="18"/>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6" t="s">
        <v>31</v>
      </c>
      <c r="M6" s="16" t="s">
        <v>31</v>
      </c>
      <c r="N6" s="16" t="s">
        <v>31</v>
      </c>
      <c r="O6" s="17">
        <v>44344</v>
      </c>
      <c r="P6" s="18" t="s">
        <v>32</v>
      </c>
      <c r="Q6" s="25"/>
      <c r="R6" s="48">
        <v>3.0200000000000001E-2</v>
      </c>
      <c r="S6" s="21">
        <v>44239</v>
      </c>
      <c r="T6" s="21"/>
      <c r="U6" s="18" t="s">
        <v>32</v>
      </c>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6" t="s">
        <v>31</v>
      </c>
      <c r="M7" s="16" t="s">
        <v>31</v>
      </c>
      <c r="N7" s="16" t="s">
        <v>31</v>
      </c>
      <c r="O7" s="17">
        <v>44344</v>
      </c>
      <c r="P7" s="18" t="s">
        <v>32</v>
      </c>
      <c r="Q7" s="25" t="s">
        <v>33</v>
      </c>
      <c r="R7" s="48">
        <v>2.2000000000000002E-2</v>
      </c>
      <c r="S7" s="21">
        <v>44239</v>
      </c>
      <c r="T7" s="21"/>
      <c r="U7" s="18" t="s">
        <v>32</v>
      </c>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6" t="s">
        <v>31</v>
      </c>
      <c r="M8" s="16" t="s">
        <v>31</v>
      </c>
      <c r="N8" s="16" t="s">
        <v>31</v>
      </c>
      <c r="O8" s="17">
        <v>44344</v>
      </c>
      <c r="P8" s="18" t="s">
        <v>32</v>
      </c>
      <c r="Q8" s="25"/>
      <c r="R8" s="48">
        <v>3.0299999999999997E-2</v>
      </c>
      <c r="S8" s="21">
        <v>44239</v>
      </c>
      <c r="T8" s="21"/>
      <c r="U8" s="18" t="s">
        <v>32</v>
      </c>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7.1999999999999998E-3</v>
      </c>
      <c r="S9" s="21">
        <v>44414</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4.3E-3</v>
      </c>
      <c r="S10" s="21">
        <v>44414</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6" t="s">
        <v>31</v>
      </c>
      <c r="M11" s="16" t="s">
        <v>31</v>
      </c>
      <c r="N11" s="16" t="s">
        <v>31</v>
      </c>
      <c r="O11" s="17">
        <v>44344</v>
      </c>
      <c r="P11" s="18" t="s">
        <v>32</v>
      </c>
      <c r="Q11" s="25" t="s">
        <v>33</v>
      </c>
      <c r="R11" s="48">
        <v>3.0200000000000001E-2</v>
      </c>
      <c r="S11" s="21">
        <v>44239</v>
      </c>
      <c r="T11" s="21"/>
      <c r="U11" s="18" t="s">
        <v>32</v>
      </c>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6" t="s">
        <v>31</v>
      </c>
      <c r="M14" s="16" t="s">
        <v>31</v>
      </c>
      <c r="N14" s="16" t="s">
        <v>31</v>
      </c>
      <c r="O14" s="17">
        <v>44344</v>
      </c>
      <c r="P14" s="18" t="s">
        <v>32</v>
      </c>
      <c r="Q14" s="25" t="s">
        <v>33</v>
      </c>
      <c r="R14" s="48">
        <v>2.52E-2</v>
      </c>
      <c r="S14" s="21">
        <v>44239</v>
      </c>
      <c r="T14" s="21"/>
      <c r="U14" s="18" t="s">
        <v>32</v>
      </c>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6" t="s">
        <v>31</v>
      </c>
      <c r="M15" s="16" t="s">
        <v>31</v>
      </c>
      <c r="N15" s="16" t="s">
        <v>31</v>
      </c>
      <c r="O15" s="17">
        <v>44344</v>
      </c>
      <c r="P15" s="18" t="s">
        <v>32</v>
      </c>
      <c r="Q15" s="25"/>
      <c r="R15" s="48">
        <v>2.92E-2</v>
      </c>
      <c r="S15" s="21">
        <v>44239</v>
      </c>
      <c r="T15" s="21"/>
      <c r="U15" s="18" t="s">
        <v>32</v>
      </c>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6" t="s">
        <v>31</v>
      </c>
      <c r="M16" s="16" t="s">
        <v>31</v>
      </c>
      <c r="N16" s="16" t="s">
        <v>31</v>
      </c>
      <c r="O16" s="17">
        <v>44344</v>
      </c>
      <c r="P16" s="18" t="s">
        <v>32</v>
      </c>
      <c r="Q16" s="25" t="s">
        <v>33</v>
      </c>
      <c r="R16" s="48">
        <v>3.2100000000000004E-2</v>
      </c>
      <c r="S16" s="21">
        <v>44239</v>
      </c>
      <c r="T16" s="21"/>
      <c r="U16" s="18" t="s">
        <v>32</v>
      </c>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7">
        <v>44344</v>
      </c>
      <c r="P17" s="18" t="s">
        <v>32</v>
      </c>
      <c r="Q17" s="25"/>
      <c r="R17" s="48">
        <v>3.9199999999999999E-2</v>
      </c>
      <c r="S17" s="21">
        <v>44239</v>
      </c>
      <c r="T17" s="21"/>
      <c r="U17" s="18" t="s">
        <v>32</v>
      </c>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7">
        <v>44344</v>
      </c>
      <c r="P18" s="18" t="s">
        <v>32</v>
      </c>
      <c r="Q18" s="25"/>
      <c r="R18" s="48">
        <v>3.9399999999999998E-2</v>
      </c>
      <c r="S18" s="21">
        <v>44298</v>
      </c>
      <c r="T18" s="21"/>
      <c r="U18" s="18" t="s">
        <v>32</v>
      </c>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7">
        <v>44344</v>
      </c>
      <c r="P19" s="18" t="s">
        <v>32</v>
      </c>
      <c r="Q19" s="25"/>
      <c r="R19" s="48">
        <v>3.9100000000000003E-2</v>
      </c>
      <c r="S19" s="21">
        <v>44239</v>
      </c>
      <c r="T19" s="21"/>
      <c r="U19" s="18" t="s">
        <v>32</v>
      </c>
      <c r="V19" s="49">
        <v>39143</v>
      </c>
      <c r="W19" s="27"/>
      <c r="X19" s="27"/>
    </row>
    <row r="20" spans="1:24" ht="15" x14ac:dyDescent="0.25">
      <c r="A20" s="10">
        <v>17</v>
      </c>
      <c r="B20" s="11" t="s">
        <v>83</v>
      </c>
      <c r="C20" s="11" t="s">
        <v>84</v>
      </c>
      <c r="D20" s="11" t="s">
        <v>278</v>
      </c>
      <c r="E20" s="12" t="s">
        <v>75</v>
      </c>
      <c r="F20" s="13" t="s">
        <v>76</v>
      </c>
      <c r="G20" s="50">
        <v>1.6E-2</v>
      </c>
      <c r="H20" s="14">
        <v>1.6E-2</v>
      </c>
      <c r="I20" s="16" t="s">
        <v>31</v>
      </c>
      <c r="J20" s="16" t="s">
        <v>31</v>
      </c>
      <c r="K20" s="16" t="s">
        <v>31</v>
      </c>
      <c r="L20" s="16" t="s">
        <v>31</v>
      </c>
      <c r="M20" s="16" t="s">
        <v>31</v>
      </c>
      <c r="N20" s="16" t="s">
        <v>31</v>
      </c>
      <c r="O20" s="17">
        <v>44344</v>
      </c>
      <c r="P20" s="18" t="s">
        <v>32</v>
      </c>
      <c r="Q20" s="25"/>
      <c r="R20" s="48">
        <v>2.1100000000000001E-2</v>
      </c>
      <c r="S20" s="21">
        <v>44239</v>
      </c>
      <c r="T20" s="21"/>
      <c r="U20" s="18" t="s">
        <v>32</v>
      </c>
      <c r="V20" s="49">
        <v>42170</v>
      </c>
      <c r="W20" s="23"/>
      <c r="X20" s="23"/>
    </row>
    <row r="21" spans="1:24" ht="15" x14ac:dyDescent="0.25">
      <c r="A21" s="10">
        <v>18</v>
      </c>
      <c r="B21" s="11" t="s">
        <v>86</v>
      </c>
      <c r="C21" s="11" t="s">
        <v>87</v>
      </c>
      <c r="D21" s="11" t="s">
        <v>277</v>
      </c>
      <c r="E21" s="12" t="s">
        <v>75</v>
      </c>
      <c r="F21" s="13" t="s">
        <v>76</v>
      </c>
      <c r="G21" s="50">
        <v>2.5999999999999999E-2</v>
      </c>
      <c r="H21" s="14">
        <v>2.5999999999999999E-2</v>
      </c>
      <c r="I21" s="16" t="s">
        <v>31</v>
      </c>
      <c r="J21" s="16" t="s">
        <v>31</v>
      </c>
      <c r="K21" s="16" t="s">
        <v>31</v>
      </c>
      <c r="L21" s="16" t="s">
        <v>31</v>
      </c>
      <c r="M21" s="16" t="s">
        <v>31</v>
      </c>
      <c r="N21" s="16" t="s">
        <v>31</v>
      </c>
      <c r="O21" s="17">
        <v>44344</v>
      </c>
      <c r="P21" s="18" t="s">
        <v>32</v>
      </c>
      <c r="Q21" s="25"/>
      <c r="R21" s="48">
        <v>3.2899999999999999E-2</v>
      </c>
      <c r="S21" s="21">
        <v>44239</v>
      </c>
      <c r="T21" s="21"/>
      <c r="U21" s="18" t="s">
        <v>32</v>
      </c>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7">
        <v>44344</v>
      </c>
      <c r="P22" s="18" t="s">
        <v>32</v>
      </c>
      <c r="Q22" s="25"/>
      <c r="R22" s="48">
        <v>2.2400000000000003E-2</v>
      </c>
      <c r="S22" s="21">
        <v>44239</v>
      </c>
      <c r="T22" s="21"/>
      <c r="U22" s="18" t="s">
        <v>32</v>
      </c>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7">
        <v>44344</v>
      </c>
      <c r="P23" s="18" t="s">
        <v>32</v>
      </c>
      <c r="Q23" s="25"/>
      <c r="R23" s="48">
        <v>3.2199999999999999E-2</v>
      </c>
      <c r="S23" s="21">
        <v>44239</v>
      </c>
      <c r="T23" s="21"/>
      <c r="U23" s="18" t="s">
        <v>32</v>
      </c>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7">
        <v>44344</v>
      </c>
      <c r="P24" s="18" t="s">
        <v>32</v>
      </c>
      <c r="Q24" s="25"/>
      <c r="R24" s="48">
        <v>3.2199999999999999E-2</v>
      </c>
      <c r="S24" s="21">
        <v>44239</v>
      </c>
      <c r="T24" s="21"/>
      <c r="U24" s="18" t="s">
        <v>32</v>
      </c>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7">
        <v>44344</v>
      </c>
      <c r="P25" s="18" t="s">
        <v>32</v>
      </c>
      <c r="Q25" s="25"/>
      <c r="R25" s="48">
        <v>2.0400000000000001E-2</v>
      </c>
      <c r="S25" s="21">
        <v>44239</v>
      </c>
      <c r="T25" s="21"/>
      <c r="U25" s="18" t="s">
        <v>32</v>
      </c>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7">
        <v>44344</v>
      </c>
      <c r="P26" s="18" t="s">
        <v>32</v>
      </c>
      <c r="Q26" s="25"/>
      <c r="R26" s="48">
        <v>2.53E-2</v>
      </c>
      <c r="S26" s="21">
        <v>44239</v>
      </c>
      <c r="T26" s="21"/>
      <c r="U26" s="18" t="s">
        <v>32</v>
      </c>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7">
        <v>44344</v>
      </c>
      <c r="P27" s="18" t="s">
        <v>32</v>
      </c>
      <c r="Q27" s="25"/>
      <c r="R27" s="48">
        <v>2.5700000000000001E-2</v>
      </c>
      <c r="S27" s="21">
        <v>44239</v>
      </c>
      <c r="T27" s="21"/>
      <c r="U27" s="18" t="s">
        <v>32</v>
      </c>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7">
        <v>44344</v>
      </c>
      <c r="P29" s="18" t="s">
        <v>32</v>
      </c>
      <c r="Q29" s="25"/>
      <c r="R29" s="48">
        <v>2.7200000000000002E-2</v>
      </c>
      <c r="S29" s="21">
        <v>44239</v>
      </c>
      <c r="T29" s="21"/>
      <c r="U29" s="18" t="s">
        <v>32</v>
      </c>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7">
        <v>44344</v>
      </c>
      <c r="P30" s="18" t="s">
        <v>32</v>
      </c>
      <c r="Q30" s="25"/>
      <c r="R30" s="48">
        <v>3.1600000000000003E-2</v>
      </c>
      <c r="S30" s="21">
        <v>44239</v>
      </c>
      <c r="T30" s="21"/>
      <c r="U30" s="18" t="s">
        <v>32</v>
      </c>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7">
        <v>44344</v>
      </c>
      <c r="P31" s="18" t="s">
        <v>32</v>
      </c>
      <c r="Q31" s="25"/>
      <c r="R31" s="48">
        <v>3.1600000000000003E-2</v>
      </c>
      <c r="S31" s="21">
        <v>44239</v>
      </c>
      <c r="T31" s="21"/>
      <c r="U31" s="18" t="s">
        <v>32</v>
      </c>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4"/>
      <c r="P33" s="18" t="s">
        <v>125</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29"/>
      <c r="P34" s="18" t="s">
        <v>130</v>
      </c>
      <c r="Q34" s="24"/>
      <c r="R34" s="48">
        <v>2.5000000000000001E-2</v>
      </c>
      <c r="S34" s="21">
        <v>44501</v>
      </c>
      <c r="T34" s="22" t="s">
        <v>280</v>
      </c>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7">
        <v>44344</v>
      </c>
      <c r="P35" s="18" t="s">
        <v>32</v>
      </c>
      <c r="Q35" s="25"/>
      <c r="R35" s="48">
        <v>1.7399999999999999E-2</v>
      </c>
      <c r="S35" s="21">
        <v>44239</v>
      </c>
      <c r="T35" s="21"/>
      <c r="U35" s="18" t="s">
        <v>32</v>
      </c>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7">
        <v>44344</v>
      </c>
      <c r="P36" s="18" t="s">
        <v>32</v>
      </c>
      <c r="Q36" s="25"/>
      <c r="R36" s="48">
        <v>2.8900000000000002E-2</v>
      </c>
      <c r="S36" s="21">
        <v>44239</v>
      </c>
      <c r="T36" s="21"/>
      <c r="U36" s="18" t="s">
        <v>32</v>
      </c>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7">
        <v>44344</v>
      </c>
      <c r="P37" s="18" t="s">
        <v>32</v>
      </c>
      <c r="Q37" s="25"/>
      <c r="R37" s="48">
        <v>0.03</v>
      </c>
      <c r="S37" s="21">
        <v>44239</v>
      </c>
      <c r="T37" s="21"/>
      <c r="U37" s="18" t="s">
        <v>32</v>
      </c>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7">
        <v>44344</v>
      </c>
      <c r="P38" s="18" t="s">
        <v>32</v>
      </c>
      <c r="Q38" s="25"/>
      <c r="R38" s="48">
        <v>2.4300000000000002E-2</v>
      </c>
      <c r="S38" s="21">
        <v>44239</v>
      </c>
      <c r="T38" s="21"/>
      <c r="U38" s="18" t="s">
        <v>32</v>
      </c>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7">
        <v>44344</v>
      </c>
      <c r="P39" s="18" t="s">
        <v>32</v>
      </c>
      <c r="Q39" s="25"/>
      <c r="R39" s="48">
        <v>1.72E-2</v>
      </c>
      <c r="S39" s="21">
        <v>44239</v>
      </c>
      <c r="T39" s="21"/>
      <c r="U39" s="18" t="s">
        <v>32</v>
      </c>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7">
        <v>44344</v>
      </c>
      <c r="P40" s="18" t="s">
        <v>32</v>
      </c>
      <c r="Q40" s="25"/>
      <c r="R40" s="48">
        <v>1.7399999999999999E-2</v>
      </c>
      <c r="S40" s="21">
        <v>44239</v>
      </c>
      <c r="T40" s="21"/>
      <c r="U40" s="18" t="s">
        <v>32</v>
      </c>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6" t="s">
        <v>31</v>
      </c>
      <c r="M41" s="16" t="s">
        <v>31</v>
      </c>
      <c r="N41" s="16" t="s">
        <v>31</v>
      </c>
      <c r="O41" s="17">
        <v>44344</v>
      </c>
      <c r="P41" s="18" t="s">
        <v>32</v>
      </c>
      <c r="Q41" s="25"/>
      <c r="R41" s="48">
        <v>3.6200000000000003E-2</v>
      </c>
      <c r="S41" s="21">
        <v>44239</v>
      </c>
      <c r="T41" s="21"/>
      <c r="U41" s="18" t="s">
        <v>32</v>
      </c>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6" t="s">
        <v>31</v>
      </c>
      <c r="M42" s="16" t="s">
        <v>31</v>
      </c>
      <c r="N42" s="16" t="s">
        <v>31</v>
      </c>
      <c r="O42" s="17">
        <v>44344</v>
      </c>
      <c r="P42" s="18" t="s">
        <v>32</v>
      </c>
      <c r="Q42" s="25"/>
      <c r="R42" s="48">
        <v>3.6200000000000003E-2</v>
      </c>
      <c r="S42" s="21">
        <v>44239</v>
      </c>
      <c r="T42" s="21"/>
      <c r="U42" s="18" t="s">
        <v>32</v>
      </c>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6" t="s">
        <v>31</v>
      </c>
      <c r="M43" s="16" t="s">
        <v>31</v>
      </c>
      <c r="N43" s="16" t="s">
        <v>31</v>
      </c>
      <c r="O43" s="17">
        <v>44344</v>
      </c>
      <c r="P43" s="18" t="s">
        <v>32</v>
      </c>
      <c r="Q43" s="25"/>
      <c r="R43" s="48">
        <v>2.7300000000000001E-2</v>
      </c>
      <c r="S43" s="21">
        <v>44239</v>
      </c>
      <c r="T43" s="21"/>
      <c r="U43" s="18" t="s">
        <v>32</v>
      </c>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6" t="s">
        <v>31</v>
      </c>
      <c r="M44" s="16" t="s">
        <v>31</v>
      </c>
      <c r="N44" s="16" t="s">
        <v>31</v>
      </c>
      <c r="O44" s="17">
        <v>44344</v>
      </c>
      <c r="P44" s="18" t="s">
        <v>32</v>
      </c>
      <c r="Q44" s="25"/>
      <c r="R44" s="48">
        <v>2.0800000000000003E-2</v>
      </c>
      <c r="S44" s="21">
        <v>44239</v>
      </c>
      <c r="T44" s="21"/>
      <c r="U44" s="18" t="s">
        <v>32</v>
      </c>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6" t="s">
        <v>31</v>
      </c>
      <c r="M45" s="16" t="s">
        <v>31</v>
      </c>
      <c r="N45" s="16" t="s">
        <v>31</v>
      </c>
      <c r="O45" s="17">
        <v>44344</v>
      </c>
      <c r="P45" s="18" t="s">
        <v>32</v>
      </c>
      <c r="Q45" s="25"/>
      <c r="R45" s="48">
        <v>2.92E-2</v>
      </c>
      <c r="S45" s="21">
        <v>44239</v>
      </c>
      <c r="T45" s="21"/>
      <c r="U45" s="18" t="s">
        <v>32</v>
      </c>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1.9E-3</v>
      </c>
      <c r="S46" s="21">
        <v>44470</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2.8999999999999998E-3</v>
      </c>
      <c r="S47" s="21">
        <v>44470</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4.8999999999999998E-3</v>
      </c>
      <c r="S48" s="21">
        <v>44470</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5.0000000000000001E-3</v>
      </c>
      <c r="S49" s="21">
        <v>44470</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4.8999999999999998E-3</v>
      </c>
      <c r="S50" s="21">
        <v>44470</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4.5999999999999999E-3</v>
      </c>
      <c r="S51" s="21">
        <v>44470</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4.1000000000000003E-3</v>
      </c>
      <c r="S52" s="21">
        <v>44470</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4.1000000000000003E-3</v>
      </c>
      <c r="S53" s="21">
        <v>44470</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3.3999999999999998E-3</v>
      </c>
      <c r="S54" s="21">
        <v>44470</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0</v>
      </c>
      <c r="S55" s="21">
        <v>44239</v>
      </c>
      <c r="T55" s="21"/>
      <c r="U55" s="18" t="s">
        <v>126</v>
      </c>
      <c r="V55" s="49">
        <v>44292</v>
      </c>
      <c r="W55" s="27"/>
      <c r="X55" s="32"/>
    </row>
    <row r="57" spans="1:24" x14ac:dyDescent="0.2">
      <c r="D57" s="90" t="s">
        <v>212</v>
      </c>
      <c r="E57" s="90"/>
      <c r="F57" s="90"/>
      <c r="G57" s="90"/>
      <c r="H57" s="90"/>
      <c r="I57" s="90"/>
      <c r="J57" s="90"/>
      <c r="K57" s="90"/>
      <c r="L57" s="90"/>
      <c r="M57" s="90"/>
      <c r="N57" s="90"/>
      <c r="O57" s="90"/>
      <c r="P57" s="90"/>
      <c r="Q57" s="90"/>
      <c r="R57" s="90"/>
      <c r="S57" s="90"/>
      <c r="T57" s="90"/>
      <c r="U57" s="90"/>
    </row>
    <row r="58" spans="1:24" x14ac:dyDescent="0.2">
      <c r="C58" s="33" t="s">
        <v>33</v>
      </c>
      <c r="D58" s="90" t="s">
        <v>213</v>
      </c>
      <c r="E58" s="90"/>
      <c r="F58" s="90"/>
      <c r="G58" s="90"/>
      <c r="H58" s="90"/>
      <c r="I58" s="90"/>
      <c r="J58" s="90"/>
      <c r="K58" s="90"/>
      <c r="L58" s="90"/>
      <c r="M58" s="90"/>
      <c r="N58" s="90"/>
      <c r="O58" s="90"/>
      <c r="P58" s="90"/>
      <c r="Q58" s="90"/>
      <c r="R58" s="90"/>
      <c r="S58" s="90"/>
      <c r="T58" s="90"/>
      <c r="U58" s="90"/>
    </row>
    <row r="59" spans="1:24" x14ac:dyDescent="0.2">
      <c r="C59" s="33"/>
      <c r="D59" s="90" t="s">
        <v>198</v>
      </c>
      <c r="E59" s="90"/>
      <c r="F59" s="90"/>
      <c r="G59" s="90"/>
      <c r="H59" s="90"/>
      <c r="I59" s="90"/>
      <c r="J59" s="90"/>
      <c r="K59" s="90"/>
      <c r="L59" s="90"/>
      <c r="M59" s="90"/>
      <c r="N59" s="90"/>
      <c r="O59" s="90"/>
      <c r="P59" s="90"/>
      <c r="Q59" s="90"/>
      <c r="R59" s="90"/>
      <c r="S59" s="90"/>
      <c r="T59" s="90"/>
      <c r="U59" s="90"/>
    </row>
    <row r="60" spans="1:24" x14ac:dyDescent="0.2">
      <c r="C60" s="33"/>
      <c r="D60" s="90" t="s">
        <v>287</v>
      </c>
      <c r="E60" s="90"/>
      <c r="F60" s="90"/>
      <c r="G60" s="90"/>
      <c r="H60" s="90"/>
      <c r="I60" s="90"/>
      <c r="J60" s="90"/>
      <c r="K60" s="90"/>
      <c r="L60" s="90"/>
      <c r="M60" s="90"/>
      <c r="N60" s="90"/>
      <c r="O60" s="90"/>
      <c r="P60" s="90"/>
      <c r="Q60" s="90"/>
      <c r="R60" s="90"/>
      <c r="S60" s="90"/>
      <c r="T60" s="90"/>
      <c r="U60" s="90"/>
    </row>
    <row r="61" spans="1:24" x14ac:dyDescent="0.2">
      <c r="C61" s="33" t="s">
        <v>199</v>
      </c>
      <c r="D61" s="90" t="s">
        <v>200</v>
      </c>
      <c r="E61" s="90"/>
      <c r="F61" s="90"/>
      <c r="G61" s="90"/>
      <c r="H61" s="90"/>
      <c r="I61" s="90"/>
      <c r="J61" s="90"/>
      <c r="K61" s="90"/>
      <c r="L61" s="90"/>
      <c r="M61" s="90"/>
      <c r="N61" s="90"/>
      <c r="O61" s="90"/>
      <c r="P61" s="90"/>
      <c r="Q61" s="90"/>
      <c r="R61" s="90"/>
      <c r="S61" s="90"/>
      <c r="T61" s="90"/>
      <c r="U61" s="90"/>
    </row>
    <row r="62" spans="1:24" x14ac:dyDescent="0.2">
      <c r="C62" s="33" t="s">
        <v>31</v>
      </c>
      <c r="D62" s="90" t="s">
        <v>286</v>
      </c>
      <c r="E62" s="90"/>
      <c r="F62" s="90"/>
      <c r="G62" s="90"/>
      <c r="H62" s="90"/>
      <c r="I62" s="90"/>
      <c r="J62" s="90"/>
      <c r="K62" s="90"/>
      <c r="L62" s="90"/>
      <c r="M62" s="90"/>
      <c r="N62" s="90"/>
      <c r="O62" s="90"/>
      <c r="P62" s="90"/>
      <c r="Q62" s="90"/>
      <c r="R62" s="90"/>
      <c r="S62" s="90"/>
      <c r="T62" s="90"/>
      <c r="U62" s="90"/>
    </row>
    <row r="63" spans="1:24" x14ac:dyDescent="0.2">
      <c r="C63" s="33"/>
      <c r="D63" s="90" t="s">
        <v>202</v>
      </c>
      <c r="E63" s="90"/>
      <c r="F63" s="90"/>
      <c r="G63" s="90"/>
      <c r="H63" s="90"/>
      <c r="I63" s="90"/>
      <c r="J63" s="90"/>
      <c r="K63" s="90"/>
      <c r="L63" s="90"/>
      <c r="M63" s="90"/>
      <c r="N63" s="90"/>
      <c r="O63" s="90"/>
      <c r="P63" s="90"/>
      <c r="Q63" s="90"/>
      <c r="R63" s="90"/>
      <c r="S63" s="90"/>
      <c r="T63" s="90"/>
      <c r="U63" s="90"/>
    </row>
    <row r="64" spans="1:24" x14ac:dyDescent="0.2">
      <c r="C64" s="33"/>
      <c r="D64" s="90" t="s">
        <v>203</v>
      </c>
      <c r="E64" s="90"/>
      <c r="F64" s="90"/>
      <c r="G64" s="90"/>
      <c r="H64" s="90"/>
      <c r="I64" s="90"/>
      <c r="J64" s="90"/>
      <c r="K64" s="90"/>
      <c r="L64" s="90"/>
      <c r="M64" s="90"/>
      <c r="N64" s="90"/>
      <c r="O64" s="90"/>
      <c r="P64" s="90"/>
      <c r="Q64" s="90"/>
      <c r="R64" s="90"/>
      <c r="S64" s="90"/>
      <c r="T64" s="90"/>
      <c r="U64" s="90"/>
    </row>
    <row r="65" spans="3:21" x14ac:dyDescent="0.2">
      <c r="C65" s="33" t="s">
        <v>34</v>
      </c>
      <c r="D65" s="90" t="s">
        <v>204</v>
      </c>
      <c r="E65" s="90"/>
      <c r="F65" s="90"/>
      <c r="G65" s="90"/>
      <c r="H65" s="90"/>
      <c r="I65" s="90"/>
      <c r="J65" s="90"/>
      <c r="K65" s="90"/>
      <c r="L65" s="90"/>
      <c r="M65" s="90"/>
      <c r="N65" s="90"/>
      <c r="O65" s="90"/>
      <c r="P65" s="90"/>
      <c r="Q65" s="90"/>
      <c r="R65" s="90"/>
      <c r="S65" s="90"/>
      <c r="T65" s="90"/>
      <c r="U65" s="90"/>
    </row>
    <row r="66" spans="3:21" x14ac:dyDescent="0.2">
      <c r="C66" s="33" t="s">
        <v>280</v>
      </c>
      <c r="D66" s="90" t="s">
        <v>281</v>
      </c>
      <c r="E66" s="90"/>
      <c r="F66" s="90"/>
      <c r="G66" s="90"/>
      <c r="H66" s="90"/>
      <c r="I66" s="90"/>
      <c r="J66" s="90"/>
      <c r="K66" s="90"/>
      <c r="L66" s="90"/>
      <c r="M66" s="90"/>
      <c r="N66" s="90"/>
      <c r="O66" s="90"/>
      <c r="P66" s="90"/>
      <c r="Q66" s="90"/>
      <c r="R66" s="90"/>
      <c r="S66" s="90"/>
      <c r="T66" s="90"/>
      <c r="U66" s="90"/>
    </row>
    <row r="67" spans="3:21" x14ac:dyDescent="0.2">
      <c r="C67" s="33" t="s">
        <v>205</v>
      </c>
      <c r="D67" s="90" t="s">
        <v>206</v>
      </c>
      <c r="E67" s="90"/>
      <c r="F67" s="90"/>
      <c r="G67" s="90"/>
      <c r="H67" s="90"/>
      <c r="I67" s="90"/>
      <c r="J67" s="90"/>
      <c r="K67" s="90"/>
      <c r="L67" s="90"/>
      <c r="M67" s="90"/>
      <c r="N67" s="90"/>
      <c r="O67" s="90"/>
      <c r="P67" s="90"/>
      <c r="Q67" s="90"/>
      <c r="R67" s="90"/>
      <c r="S67" s="90"/>
      <c r="T67" s="90"/>
      <c r="U67" s="90"/>
    </row>
  </sheetData>
  <mergeCells count="14">
    <mergeCell ref="D67:U67"/>
    <mergeCell ref="D66:U66"/>
    <mergeCell ref="B1:C1"/>
    <mergeCell ref="E1:F1"/>
    <mergeCell ref="G1:K1"/>
    <mergeCell ref="D57:U57"/>
    <mergeCell ref="D58:U58"/>
    <mergeCell ref="D59:U59"/>
    <mergeCell ref="D61:U61"/>
    <mergeCell ref="D62:U62"/>
    <mergeCell ref="D63:U63"/>
    <mergeCell ref="D64:U64"/>
    <mergeCell ref="D65:U65"/>
    <mergeCell ref="D60:U60"/>
  </mergeCells>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65"/>
  <sheetViews>
    <sheetView zoomScaleNormal="10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91"/>
      <c r="C1" s="91"/>
      <c r="D1" s="2"/>
      <c r="E1" s="92" t="s">
        <v>0</v>
      </c>
      <c r="F1" s="93"/>
      <c r="G1" s="94" t="s">
        <v>1</v>
      </c>
      <c r="H1" s="94"/>
      <c r="I1" s="94"/>
      <c r="J1" s="94"/>
      <c r="K1" s="94"/>
      <c r="L1" s="3"/>
      <c r="M1" s="3"/>
      <c r="N1" s="3"/>
      <c r="O1" s="3"/>
      <c r="P1" s="3"/>
      <c r="Q1" s="3"/>
      <c r="R1" s="83" t="s">
        <v>297</v>
      </c>
      <c r="S1" s="84">
        <f>MAX(Tabela3235676[[#All],[data KII]])</f>
        <v>44470</v>
      </c>
      <c r="T1" s="3"/>
      <c r="U1" s="3"/>
      <c r="V1" s="3"/>
    </row>
    <row r="2" spans="1:24" ht="8.25" customHeight="1" x14ac:dyDescent="0.2">
      <c r="B2" s="2"/>
      <c r="C2" s="2"/>
      <c r="D2" s="2"/>
      <c r="E2" s="2"/>
      <c r="F2" s="2"/>
      <c r="G2" s="3"/>
      <c r="H2" s="3"/>
      <c r="I2" s="3"/>
      <c r="J2" s="3"/>
      <c r="K2" s="3"/>
      <c r="L2" s="3"/>
      <c r="M2" s="3"/>
      <c r="N2" s="3"/>
      <c r="O2" s="3"/>
      <c r="P2" s="3"/>
      <c r="Q2" s="3"/>
      <c r="R2" s="3"/>
      <c r="S2" s="3"/>
      <c r="T2" s="3"/>
      <c r="U2" s="3"/>
      <c r="V2" s="3"/>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4"/>
      <c r="M4" s="14"/>
      <c r="N4" s="14"/>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4"/>
      <c r="M5" s="14"/>
      <c r="N5" s="14"/>
      <c r="O5" s="17">
        <v>44344</v>
      </c>
      <c r="P5" s="18" t="s">
        <v>32</v>
      </c>
      <c r="Q5" s="25" t="s">
        <v>33</v>
      </c>
      <c r="R5" s="48">
        <v>3.04E-2</v>
      </c>
      <c r="S5" s="21">
        <v>44239</v>
      </c>
      <c r="T5" s="21"/>
      <c r="U5" s="18" t="s">
        <v>32</v>
      </c>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4"/>
      <c r="M6" s="14"/>
      <c r="N6" s="14"/>
      <c r="O6" s="17">
        <v>44344</v>
      </c>
      <c r="P6" s="18" t="s">
        <v>32</v>
      </c>
      <c r="Q6" s="25"/>
      <c r="R6" s="48">
        <v>3.0200000000000001E-2</v>
      </c>
      <c r="S6" s="21">
        <v>44239</v>
      </c>
      <c r="T6" s="21"/>
      <c r="U6" s="18" t="s">
        <v>32</v>
      </c>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4"/>
      <c r="M7" s="14"/>
      <c r="N7" s="14"/>
      <c r="O7" s="17">
        <v>44344</v>
      </c>
      <c r="P7" s="18" t="s">
        <v>32</v>
      </c>
      <c r="Q7" s="25" t="s">
        <v>33</v>
      </c>
      <c r="R7" s="48">
        <v>2.2000000000000002E-2</v>
      </c>
      <c r="S7" s="21">
        <v>44239</v>
      </c>
      <c r="T7" s="21"/>
      <c r="U7" s="18" t="s">
        <v>32</v>
      </c>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4"/>
      <c r="M8" s="14"/>
      <c r="N8" s="14"/>
      <c r="O8" s="17">
        <v>44344</v>
      </c>
      <c r="P8" s="18" t="s">
        <v>32</v>
      </c>
      <c r="Q8" s="25"/>
      <c r="R8" s="48">
        <v>3.0299999999999997E-2</v>
      </c>
      <c r="S8" s="21">
        <v>44239</v>
      </c>
      <c r="T8" s="21"/>
      <c r="U8" s="18" t="s">
        <v>32</v>
      </c>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7.1999999999999998E-3</v>
      </c>
      <c r="S9" s="21">
        <v>44414</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4.3E-3</v>
      </c>
      <c r="S10" s="21">
        <v>44414</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4"/>
      <c r="M11" s="14"/>
      <c r="N11" s="14"/>
      <c r="O11" s="17">
        <v>44344</v>
      </c>
      <c r="P11" s="18" t="s">
        <v>32</v>
      </c>
      <c r="Q11" s="25" t="s">
        <v>33</v>
      </c>
      <c r="R11" s="48">
        <v>3.0200000000000001E-2</v>
      </c>
      <c r="S11" s="21">
        <v>44239</v>
      </c>
      <c r="T11" s="21"/>
      <c r="U11" s="18" t="s">
        <v>32</v>
      </c>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4"/>
      <c r="M14" s="14"/>
      <c r="N14" s="14"/>
      <c r="O14" s="17">
        <v>44344</v>
      </c>
      <c r="P14" s="18" t="s">
        <v>32</v>
      </c>
      <c r="Q14" s="25" t="s">
        <v>33</v>
      </c>
      <c r="R14" s="48">
        <v>2.52E-2</v>
      </c>
      <c r="S14" s="21">
        <v>44239</v>
      </c>
      <c r="T14" s="21"/>
      <c r="U14" s="18" t="s">
        <v>32</v>
      </c>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4"/>
      <c r="M15" s="14"/>
      <c r="N15" s="14"/>
      <c r="O15" s="17">
        <v>44344</v>
      </c>
      <c r="P15" s="18" t="s">
        <v>32</v>
      </c>
      <c r="Q15" s="25"/>
      <c r="R15" s="48">
        <v>2.92E-2</v>
      </c>
      <c r="S15" s="21">
        <v>44239</v>
      </c>
      <c r="T15" s="21"/>
      <c r="U15" s="18" t="s">
        <v>32</v>
      </c>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4"/>
      <c r="M16" s="14"/>
      <c r="N16" s="14"/>
      <c r="O16" s="17">
        <v>44344</v>
      </c>
      <c r="P16" s="18" t="s">
        <v>32</v>
      </c>
      <c r="Q16" s="25" t="s">
        <v>33</v>
      </c>
      <c r="R16" s="48">
        <v>3.2100000000000004E-2</v>
      </c>
      <c r="S16" s="21">
        <v>44239</v>
      </c>
      <c r="T16" s="21"/>
      <c r="U16" s="18" t="s">
        <v>32</v>
      </c>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4"/>
      <c r="M17" s="14"/>
      <c r="N17" s="14"/>
      <c r="O17" s="17">
        <v>44344</v>
      </c>
      <c r="P17" s="18" t="s">
        <v>32</v>
      </c>
      <c r="Q17" s="25"/>
      <c r="R17" s="48">
        <v>3.9199999999999999E-2</v>
      </c>
      <c r="S17" s="21">
        <v>44239</v>
      </c>
      <c r="T17" s="21"/>
      <c r="U17" s="18" t="s">
        <v>32</v>
      </c>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4"/>
      <c r="M18" s="14"/>
      <c r="N18" s="14"/>
      <c r="O18" s="17">
        <v>44344</v>
      </c>
      <c r="P18" s="18" t="s">
        <v>32</v>
      </c>
      <c r="Q18" s="25"/>
      <c r="R18" s="48">
        <v>3.9399999999999998E-2</v>
      </c>
      <c r="S18" s="21">
        <v>44298</v>
      </c>
      <c r="T18" s="21"/>
      <c r="U18" s="18" t="s">
        <v>32</v>
      </c>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4"/>
      <c r="M19" s="14"/>
      <c r="N19" s="14"/>
      <c r="O19" s="17">
        <v>44344</v>
      </c>
      <c r="P19" s="18" t="s">
        <v>32</v>
      </c>
      <c r="Q19" s="25"/>
      <c r="R19" s="48">
        <v>3.9100000000000003E-2</v>
      </c>
      <c r="S19" s="21">
        <v>44239</v>
      </c>
      <c r="T19" s="21"/>
      <c r="U19" s="18" t="s">
        <v>32</v>
      </c>
      <c r="V19" s="49">
        <v>39143</v>
      </c>
      <c r="W19" s="27"/>
      <c r="X19" s="27"/>
    </row>
    <row r="20" spans="1:24" ht="15" x14ac:dyDescent="0.25">
      <c r="A20" s="10">
        <v>17</v>
      </c>
      <c r="B20" s="11" t="s">
        <v>83</v>
      </c>
      <c r="C20" s="11" t="s">
        <v>84</v>
      </c>
      <c r="D20" s="11" t="s">
        <v>85</v>
      </c>
      <c r="E20" s="12" t="s">
        <v>75</v>
      </c>
      <c r="F20" s="13" t="s">
        <v>76</v>
      </c>
      <c r="G20" s="50">
        <v>1.6E-2</v>
      </c>
      <c r="H20" s="14">
        <v>1.6E-2</v>
      </c>
      <c r="I20" s="16" t="s">
        <v>31</v>
      </c>
      <c r="J20" s="16" t="s">
        <v>31</v>
      </c>
      <c r="K20" s="16" t="s">
        <v>31</v>
      </c>
      <c r="L20" s="14"/>
      <c r="M20" s="14"/>
      <c r="N20" s="14"/>
      <c r="O20" s="17">
        <v>44344</v>
      </c>
      <c r="P20" s="18" t="s">
        <v>32</v>
      </c>
      <c r="Q20" s="25"/>
      <c r="R20" s="48">
        <v>2.1100000000000001E-2</v>
      </c>
      <c r="S20" s="21">
        <v>44239</v>
      </c>
      <c r="T20" s="21"/>
      <c r="U20" s="18" t="s">
        <v>32</v>
      </c>
      <c r="V20" s="49">
        <v>42170</v>
      </c>
      <c r="W20" s="23"/>
      <c r="X20" s="23"/>
    </row>
    <row r="21" spans="1:24" ht="15" x14ac:dyDescent="0.25">
      <c r="A21" s="10">
        <v>18</v>
      </c>
      <c r="B21" s="11" t="s">
        <v>86</v>
      </c>
      <c r="C21" s="11" t="s">
        <v>87</v>
      </c>
      <c r="D21" s="11" t="s">
        <v>88</v>
      </c>
      <c r="E21" s="12" t="s">
        <v>75</v>
      </c>
      <c r="F21" s="13" t="s">
        <v>76</v>
      </c>
      <c r="G21" s="50">
        <v>2.5999999999999999E-2</v>
      </c>
      <c r="H21" s="14">
        <v>2.5999999999999999E-2</v>
      </c>
      <c r="I21" s="16" t="s">
        <v>31</v>
      </c>
      <c r="J21" s="16" t="s">
        <v>31</v>
      </c>
      <c r="K21" s="16" t="s">
        <v>31</v>
      </c>
      <c r="L21" s="14"/>
      <c r="M21" s="14"/>
      <c r="N21" s="14"/>
      <c r="O21" s="17">
        <v>44344</v>
      </c>
      <c r="P21" s="18" t="s">
        <v>32</v>
      </c>
      <c r="Q21" s="25"/>
      <c r="R21" s="48">
        <v>3.2899999999999999E-2</v>
      </c>
      <c r="S21" s="21">
        <v>44239</v>
      </c>
      <c r="T21" s="21"/>
      <c r="U21" s="18" t="s">
        <v>32</v>
      </c>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4"/>
      <c r="M22" s="14"/>
      <c r="N22" s="14"/>
      <c r="O22" s="17">
        <v>44344</v>
      </c>
      <c r="P22" s="18" t="s">
        <v>32</v>
      </c>
      <c r="Q22" s="25"/>
      <c r="R22" s="48">
        <v>2.2400000000000003E-2</v>
      </c>
      <c r="S22" s="21">
        <v>44239</v>
      </c>
      <c r="T22" s="21"/>
      <c r="U22" s="18" t="s">
        <v>32</v>
      </c>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4"/>
      <c r="M23" s="14"/>
      <c r="N23" s="14"/>
      <c r="O23" s="17">
        <v>44344</v>
      </c>
      <c r="P23" s="18" t="s">
        <v>32</v>
      </c>
      <c r="Q23" s="25"/>
      <c r="R23" s="48">
        <v>3.2199999999999999E-2</v>
      </c>
      <c r="S23" s="21">
        <v>44239</v>
      </c>
      <c r="T23" s="21"/>
      <c r="U23" s="18" t="s">
        <v>32</v>
      </c>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4"/>
      <c r="M24" s="14"/>
      <c r="N24" s="14"/>
      <c r="O24" s="17">
        <v>44344</v>
      </c>
      <c r="P24" s="18" t="s">
        <v>32</v>
      </c>
      <c r="Q24" s="25"/>
      <c r="R24" s="48">
        <v>3.2199999999999999E-2</v>
      </c>
      <c r="S24" s="21">
        <v>44239</v>
      </c>
      <c r="T24" s="21"/>
      <c r="U24" s="18" t="s">
        <v>32</v>
      </c>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4"/>
      <c r="M25" s="14"/>
      <c r="N25" s="14"/>
      <c r="O25" s="17">
        <v>44344</v>
      </c>
      <c r="P25" s="18" t="s">
        <v>32</v>
      </c>
      <c r="Q25" s="25"/>
      <c r="R25" s="48">
        <v>2.0400000000000001E-2</v>
      </c>
      <c r="S25" s="21">
        <v>44239</v>
      </c>
      <c r="T25" s="21"/>
      <c r="U25" s="18" t="s">
        <v>32</v>
      </c>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4"/>
      <c r="M26" s="14"/>
      <c r="N26" s="14"/>
      <c r="O26" s="17">
        <v>44344</v>
      </c>
      <c r="P26" s="18" t="s">
        <v>32</v>
      </c>
      <c r="Q26" s="25"/>
      <c r="R26" s="48">
        <v>2.53E-2</v>
      </c>
      <c r="S26" s="21">
        <v>44239</v>
      </c>
      <c r="T26" s="21"/>
      <c r="U26" s="18" t="s">
        <v>32</v>
      </c>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4"/>
      <c r="M27" s="14"/>
      <c r="N27" s="14"/>
      <c r="O27" s="17">
        <v>44344</v>
      </c>
      <c r="P27" s="18" t="s">
        <v>32</v>
      </c>
      <c r="Q27" s="25"/>
      <c r="R27" s="48">
        <v>2.5700000000000001E-2</v>
      </c>
      <c r="S27" s="21">
        <v>44239</v>
      </c>
      <c r="T27" s="21"/>
      <c r="U27" s="18" t="s">
        <v>32</v>
      </c>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4"/>
      <c r="M29" s="14"/>
      <c r="N29" s="14"/>
      <c r="O29" s="17">
        <v>44344</v>
      </c>
      <c r="P29" s="18" t="s">
        <v>32</v>
      </c>
      <c r="Q29" s="25"/>
      <c r="R29" s="48">
        <v>2.7200000000000002E-2</v>
      </c>
      <c r="S29" s="21">
        <v>44239</v>
      </c>
      <c r="T29" s="21"/>
      <c r="U29" s="18" t="s">
        <v>32</v>
      </c>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4"/>
      <c r="M30" s="14"/>
      <c r="N30" s="14"/>
      <c r="O30" s="17">
        <v>44344</v>
      </c>
      <c r="P30" s="18" t="s">
        <v>32</v>
      </c>
      <c r="Q30" s="25"/>
      <c r="R30" s="48">
        <v>3.1600000000000003E-2</v>
      </c>
      <c r="S30" s="21">
        <v>44239</v>
      </c>
      <c r="T30" s="21"/>
      <c r="U30" s="18" t="s">
        <v>32</v>
      </c>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4"/>
      <c r="M31" s="14"/>
      <c r="N31" s="14"/>
      <c r="O31" s="17">
        <v>44344</v>
      </c>
      <c r="P31" s="18" t="s">
        <v>32</v>
      </c>
      <c r="Q31" s="25"/>
      <c r="R31" s="48">
        <v>3.1600000000000003E-2</v>
      </c>
      <c r="S31" s="21">
        <v>44239</v>
      </c>
      <c r="T31" s="21"/>
      <c r="U31" s="18" t="s">
        <v>32</v>
      </c>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4"/>
      <c r="M32" s="14"/>
      <c r="N32" s="14"/>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4"/>
      <c r="M33" s="14"/>
      <c r="N33" s="14"/>
      <c r="O33" s="14"/>
      <c r="P33" s="18" t="s">
        <v>125</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29"/>
      <c r="M34" s="29"/>
      <c r="N34" s="29"/>
      <c r="O34" s="29"/>
      <c r="P34" s="18" t="s">
        <v>130</v>
      </c>
      <c r="Q34" s="24"/>
      <c r="R34" s="48">
        <v>2E-3</v>
      </c>
      <c r="S34" s="21">
        <v>44400</v>
      </c>
      <c r="T34" s="21"/>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4"/>
      <c r="M35" s="14"/>
      <c r="N35" s="14"/>
      <c r="O35" s="17">
        <v>44344</v>
      </c>
      <c r="P35" s="18" t="s">
        <v>32</v>
      </c>
      <c r="Q35" s="25"/>
      <c r="R35" s="48">
        <v>1.7399999999999999E-2</v>
      </c>
      <c r="S35" s="21">
        <v>44239</v>
      </c>
      <c r="T35" s="21"/>
      <c r="U35" s="18" t="s">
        <v>32</v>
      </c>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4"/>
      <c r="M36" s="14"/>
      <c r="N36" s="14"/>
      <c r="O36" s="17">
        <v>44344</v>
      </c>
      <c r="P36" s="18" t="s">
        <v>32</v>
      </c>
      <c r="Q36" s="25"/>
      <c r="R36" s="48">
        <v>2.8900000000000002E-2</v>
      </c>
      <c r="S36" s="21">
        <v>44239</v>
      </c>
      <c r="T36" s="21"/>
      <c r="U36" s="18" t="s">
        <v>32</v>
      </c>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4"/>
      <c r="M37" s="14"/>
      <c r="N37" s="14"/>
      <c r="O37" s="17">
        <v>44344</v>
      </c>
      <c r="P37" s="18" t="s">
        <v>32</v>
      </c>
      <c r="Q37" s="25"/>
      <c r="R37" s="48">
        <v>0.03</v>
      </c>
      <c r="S37" s="21">
        <v>44239</v>
      </c>
      <c r="T37" s="21"/>
      <c r="U37" s="18" t="s">
        <v>32</v>
      </c>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4"/>
      <c r="M38" s="14"/>
      <c r="N38" s="14"/>
      <c r="O38" s="17">
        <v>44344</v>
      </c>
      <c r="P38" s="18" t="s">
        <v>32</v>
      </c>
      <c r="Q38" s="25"/>
      <c r="R38" s="48">
        <v>2.4300000000000002E-2</v>
      </c>
      <c r="S38" s="21">
        <v>44239</v>
      </c>
      <c r="T38" s="21"/>
      <c r="U38" s="18" t="s">
        <v>32</v>
      </c>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4"/>
      <c r="M39" s="14"/>
      <c r="N39" s="14"/>
      <c r="O39" s="17">
        <v>44344</v>
      </c>
      <c r="P39" s="18" t="s">
        <v>32</v>
      </c>
      <c r="Q39" s="25"/>
      <c r="R39" s="48">
        <v>1.72E-2</v>
      </c>
      <c r="S39" s="21">
        <v>44239</v>
      </c>
      <c r="T39" s="21"/>
      <c r="U39" s="18" t="s">
        <v>32</v>
      </c>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4"/>
      <c r="M40" s="14"/>
      <c r="N40" s="14"/>
      <c r="O40" s="17">
        <v>44344</v>
      </c>
      <c r="P40" s="18" t="s">
        <v>32</v>
      </c>
      <c r="Q40" s="25"/>
      <c r="R40" s="48">
        <v>1.7399999999999999E-2</v>
      </c>
      <c r="S40" s="21">
        <v>44239</v>
      </c>
      <c r="T40" s="21"/>
      <c r="U40" s="18" t="s">
        <v>32</v>
      </c>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4"/>
      <c r="M41" s="14"/>
      <c r="N41" s="14"/>
      <c r="O41" s="17">
        <v>44344</v>
      </c>
      <c r="P41" s="18" t="s">
        <v>32</v>
      </c>
      <c r="Q41" s="25"/>
      <c r="R41" s="48">
        <v>3.6200000000000003E-2</v>
      </c>
      <c r="S41" s="21">
        <v>44239</v>
      </c>
      <c r="T41" s="21"/>
      <c r="U41" s="18" t="s">
        <v>32</v>
      </c>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4"/>
      <c r="M42" s="14"/>
      <c r="N42" s="14"/>
      <c r="O42" s="17">
        <v>44344</v>
      </c>
      <c r="P42" s="18" t="s">
        <v>32</v>
      </c>
      <c r="Q42" s="25"/>
      <c r="R42" s="48">
        <v>3.6200000000000003E-2</v>
      </c>
      <c r="S42" s="21">
        <v>44239</v>
      </c>
      <c r="T42" s="21"/>
      <c r="U42" s="18" t="s">
        <v>32</v>
      </c>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4"/>
      <c r="M43" s="14"/>
      <c r="N43" s="14"/>
      <c r="O43" s="17">
        <v>44344</v>
      </c>
      <c r="P43" s="18" t="s">
        <v>32</v>
      </c>
      <c r="Q43" s="25"/>
      <c r="R43" s="48">
        <v>2.7300000000000001E-2</v>
      </c>
      <c r="S43" s="21">
        <v>44239</v>
      </c>
      <c r="T43" s="21"/>
      <c r="U43" s="18" t="s">
        <v>32</v>
      </c>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4"/>
      <c r="M44" s="14"/>
      <c r="N44" s="14"/>
      <c r="O44" s="17">
        <v>44344</v>
      </c>
      <c r="P44" s="18" t="s">
        <v>32</v>
      </c>
      <c r="Q44" s="25"/>
      <c r="R44" s="48">
        <v>2.0800000000000003E-2</v>
      </c>
      <c r="S44" s="21">
        <v>44239</v>
      </c>
      <c r="T44" s="21"/>
      <c r="U44" s="18" t="s">
        <v>32</v>
      </c>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4"/>
      <c r="M45" s="14"/>
      <c r="N45" s="14"/>
      <c r="O45" s="17">
        <v>44344</v>
      </c>
      <c r="P45" s="18" t="s">
        <v>32</v>
      </c>
      <c r="Q45" s="25"/>
      <c r="R45" s="48">
        <v>2.92E-2</v>
      </c>
      <c r="S45" s="21">
        <v>44239</v>
      </c>
      <c r="T45" s="21"/>
      <c r="U45" s="18" t="s">
        <v>32</v>
      </c>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1.9E-3</v>
      </c>
      <c r="S46" s="21">
        <v>44470</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2.8999999999999998E-3</v>
      </c>
      <c r="S47" s="21">
        <v>44470</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4.8999999999999998E-3</v>
      </c>
      <c r="S48" s="21">
        <v>44470</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5.0000000000000001E-3</v>
      </c>
      <c r="S49" s="21">
        <v>44470</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4.8999999999999998E-3</v>
      </c>
      <c r="S50" s="21">
        <v>44470</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4.5999999999999999E-3</v>
      </c>
      <c r="S51" s="21">
        <v>44470</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4.1000000000000003E-3</v>
      </c>
      <c r="S52" s="21">
        <v>44470</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4.1000000000000003E-3</v>
      </c>
      <c r="S53" s="21">
        <v>44470</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3.3999999999999998E-3</v>
      </c>
      <c r="S54" s="21">
        <v>44470</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0</v>
      </c>
      <c r="S55" s="21">
        <v>44239</v>
      </c>
      <c r="T55" s="21"/>
      <c r="U55" s="18" t="s">
        <v>126</v>
      </c>
      <c r="V55" s="49">
        <v>44292</v>
      </c>
      <c r="W55" s="27"/>
      <c r="X55" s="32"/>
    </row>
    <row r="57" spans="1:24" x14ac:dyDescent="0.2">
      <c r="D57" s="90" t="s">
        <v>212</v>
      </c>
      <c r="E57" s="90"/>
      <c r="F57" s="90"/>
      <c r="G57" s="90"/>
      <c r="H57" s="90"/>
      <c r="I57" s="90"/>
      <c r="J57" s="90"/>
      <c r="K57" s="90"/>
      <c r="L57" s="90"/>
      <c r="M57" s="90"/>
      <c r="N57" s="90"/>
      <c r="O57" s="90"/>
      <c r="P57" s="90"/>
      <c r="Q57" s="90"/>
      <c r="R57" s="90"/>
      <c r="S57" s="90"/>
      <c r="T57" s="90"/>
      <c r="U57" s="90"/>
    </row>
    <row r="58" spans="1:24" x14ac:dyDescent="0.2">
      <c r="C58" s="33" t="s">
        <v>33</v>
      </c>
      <c r="D58" s="90" t="s">
        <v>213</v>
      </c>
      <c r="E58" s="90"/>
      <c r="F58" s="90"/>
      <c r="G58" s="90"/>
      <c r="H58" s="90"/>
      <c r="I58" s="90"/>
      <c r="J58" s="90"/>
      <c r="K58" s="90"/>
      <c r="L58" s="90"/>
      <c r="M58" s="90"/>
      <c r="N58" s="90"/>
      <c r="O58" s="90"/>
      <c r="P58" s="90"/>
      <c r="Q58" s="90"/>
      <c r="R58" s="90"/>
      <c r="S58" s="90"/>
      <c r="T58" s="90"/>
      <c r="U58" s="90"/>
    </row>
    <row r="59" spans="1:24" x14ac:dyDescent="0.2">
      <c r="C59" s="33"/>
      <c r="D59" s="90" t="s">
        <v>198</v>
      </c>
      <c r="E59" s="90"/>
      <c r="F59" s="90"/>
      <c r="G59" s="90"/>
      <c r="H59" s="90"/>
      <c r="I59" s="90"/>
      <c r="J59" s="90"/>
      <c r="K59" s="90"/>
      <c r="L59" s="90"/>
      <c r="M59" s="90"/>
      <c r="N59" s="90"/>
      <c r="O59" s="90"/>
      <c r="P59" s="90"/>
      <c r="Q59" s="90"/>
      <c r="R59" s="90"/>
      <c r="S59" s="90"/>
      <c r="T59" s="90"/>
      <c r="U59" s="90"/>
    </row>
    <row r="60" spans="1:24" x14ac:dyDescent="0.2">
      <c r="C60" s="33" t="s">
        <v>199</v>
      </c>
      <c r="D60" s="90" t="s">
        <v>200</v>
      </c>
      <c r="E60" s="90"/>
      <c r="F60" s="90"/>
      <c r="G60" s="90"/>
      <c r="H60" s="90"/>
      <c r="I60" s="90"/>
      <c r="J60" s="90"/>
      <c r="K60" s="90"/>
      <c r="L60" s="90"/>
      <c r="M60" s="90"/>
      <c r="N60" s="90"/>
      <c r="O60" s="90"/>
      <c r="P60" s="90"/>
      <c r="Q60" s="90"/>
      <c r="R60" s="90"/>
      <c r="S60" s="90"/>
      <c r="T60" s="90"/>
      <c r="U60" s="90"/>
    </row>
    <row r="61" spans="1:24" x14ac:dyDescent="0.2">
      <c r="C61" s="33" t="s">
        <v>31</v>
      </c>
      <c r="D61" s="90" t="s">
        <v>201</v>
      </c>
      <c r="E61" s="90"/>
      <c r="F61" s="90"/>
      <c r="G61" s="90"/>
      <c r="H61" s="90"/>
      <c r="I61" s="90"/>
      <c r="J61" s="90"/>
      <c r="K61" s="90"/>
      <c r="L61" s="90"/>
      <c r="M61" s="90"/>
      <c r="N61" s="90"/>
      <c r="O61" s="90"/>
      <c r="P61" s="90"/>
      <c r="Q61" s="90"/>
      <c r="R61" s="90"/>
      <c r="S61" s="90"/>
      <c r="T61" s="90"/>
      <c r="U61" s="90"/>
    </row>
    <row r="62" spans="1:24" x14ac:dyDescent="0.2">
      <c r="C62" s="33"/>
      <c r="D62" s="90" t="s">
        <v>202</v>
      </c>
      <c r="E62" s="90"/>
      <c r="F62" s="90"/>
      <c r="G62" s="90"/>
      <c r="H62" s="90"/>
      <c r="I62" s="90"/>
      <c r="J62" s="90"/>
      <c r="K62" s="90"/>
      <c r="L62" s="90"/>
      <c r="M62" s="90"/>
      <c r="N62" s="90"/>
      <c r="O62" s="90"/>
      <c r="P62" s="90"/>
      <c r="Q62" s="90"/>
      <c r="R62" s="90"/>
      <c r="S62" s="90"/>
      <c r="T62" s="90"/>
      <c r="U62" s="90"/>
    </row>
    <row r="63" spans="1:24" x14ac:dyDescent="0.2">
      <c r="C63" s="33"/>
      <c r="D63" s="90" t="s">
        <v>203</v>
      </c>
      <c r="E63" s="90"/>
      <c r="F63" s="90"/>
      <c r="G63" s="90"/>
      <c r="H63" s="90"/>
      <c r="I63" s="90"/>
      <c r="J63" s="90"/>
      <c r="K63" s="90"/>
      <c r="L63" s="90"/>
      <c r="M63" s="90"/>
      <c r="N63" s="90"/>
      <c r="O63" s="90"/>
      <c r="P63" s="90"/>
      <c r="Q63" s="90"/>
      <c r="R63" s="90"/>
      <c r="S63" s="90"/>
      <c r="T63" s="90"/>
      <c r="U63" s="90"/>
    </row>
    <row r="64" spans="1:24" x14ac:dyDescent="0.2">
      <c r="C64" s="33" t="s">
        <v>34</v>
      </c>
      <c r="D64" s="90" t="s">
        <v>204</v>
      </c>
      <c r="E64" s="90"/>
      <c r="F64" s="90"/>
      <c r="G64" s="90"/>
      <c r="H64" s="90"/>
      <c r="I64" s="90"/>
      <c r="J64" s="90"/>
      <c r="K64" s="90"/>
      <c r="L64" s="90"/>
      <c r="M64" s="90"/>
      <c r="N64" s="90"/>
      <c r="O64" s="90"/>
      <c r="P64" s="90"/>
      <c r="Q64" s="90"/>
      <c r="R64" s="90"/>
      <c r="S64" s="90"/>
      <c r="T64" s="90"/>
      <c r="U64" s="90"/>
    </row>
    <row r="65" spans="3:21" x14ac:dyDescent="0.2">
      <c r="C65" s="33" t="s">
        <v>205</v>
      </c>
      <c r="D65" s="90" t="s">
        <v>206</v>
      </c>
      <c r="E65" s="90"/>
      <c r="F65" s="90"/>
      <c r="G65" s="90"/>
      <c r="H65" s="90"/>
      <c r="I65" s="90"/>
      <c r="J65" s="90"/>
      <c r="K65" s="90"/>
      <c r="L65" s="90"/>
      <c r="M65" s="90"/>
      <c r="N65" s="90"/>
      <c r="O65" s="90"/>
      <c r="P65" s="90"/>
      <c r="Q65" s="90"/>
      <c r="R65" s="90"/>
      <c r="S65" s="90"/>
      <c r="T65" s="90"/>
      <c r="U65" s="90"/>
    </row>
  </sheetData>
  <sheetProtection sheet="1" objects="1" scenarios="1"/>
  <mergeCells count="12">
    <mergeCell ref="D65:U65"/>
    <mergeCell ref="B1:C1"/>
    <mergeCell ref="E1:F1"/>
    <mergeCell ref="G1:K1"/>
    <mergeCell ref="D57:U57"/>
    <mergeCell ref="D58:U58"/>
    <mergeCell ref="D59:U59"/>
    <mergeCell ref="D60:U60"/>
    <mergeCell ref="D61:U61"/>
    <mergeCell ref="D62:U62"/>
    <mergeCell ref="D63:U63"/>
    <mergeCell ref="D64:U64"/>
  </mergeCells>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0"/>
  <sheetViews>
    <sheetView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2" style="1" customWidth="1"/>
    <col min="12" max="13" width="12.28515625" style="1" customWidth="1"/>
    <col min="14" max="14" width="1.7109375" style="1" customWidth="1"/>
    <col min="15" max="15" width="13" style="1" customWidth="1"/>
    <col min="16" max="16" width="9.140625" style="1" customWidth="1"/>
    <col min="17" max="17" width="2" style="1" customWidth="1"/>
    <col min="18" max="18" width="1.28515625" style="1" customWidth="1"/>
    <col min="19" max="19" width="9.140625" style="1" customWidth="1"/>
    <col min="20" max="16384" width="9.140625" style="1" hidden="1"/>
  </cols>
  <sheetData>
    <row r="1" spans="1:17" ht="54.75" customHeight="1" x14ac:dyDescent="0.2">
      <c r="B1" s="91"/>
      <c r="C1" s="91"/>
      <c r="D1" s="2"/>
      <c r="E1" s="92" t="s">
        <v>211</v>
      </c>
      <c r="F1" s="93"/>
      <c r="G1" s="94" t="s">
        <v>1</v>
      </c>
      <c r="H1" s="94"/>
      <c r="I1" s="94"/>
      <c r="J1" s="94"/>
      <c r="K1" s="3"/>
      <c r="L1" s="83" t="s">
        <v>297</v>
      </c>
      <c r="M1" s="84">
        <f>MAX(Tabela3235675[[#All],[data KII]])</f>
        <v>44239</v>
      </c>
      <c r="N1" s="3"/>
      <c r="O1" s="3"/>
    </row>
    <row r="2" spans="1:17" s="9" customFormat="1" ht="64.5" customHeight="1" x14ac:dyDescent="0.25">
      <c r="A2" s="4" t="s">
        <v>2</v>
      </c>
      <c r="B2" s="5" t="s">
        <v>3</v>
      </c>
      <c r="C2" s="5" t="s">
        <v>4</v>
      </c>
      <c r="D2" s="5" t="s">
        <v>5</v>
      </c>
      <c r="E2" s="5" t="s">
        <v>6</v>
      </c>
      <c r="F2" s="6" t="s">
        <v>7</v>
      </c>
      <c r="G2" s="7" t="s">
        <v>8</v>
      </c>
      <c r="H2" s="7" t="s">
        <v>9</v>
      </c>
      <c r="I2" s="7" t="s">
        <v>10</v>
      </c>
      <c r="J2" s="7" t="s">
        <v>12</v>
      </c>
      <c r="K2" s="7" t="s">
        <v>18</v>
      </c>
      <c r="L2" s="7" t="s">
        <v>19</v>
      </c>
      <c r="M2" s="7" t="s">
        <v>20</v>
      </c>
      <c r="N2" s="7" t="s">
        <v>210</v>
      </c>
      <c r="O2" s="7" t="s">
        <v>23</v>
      </c>
      <c r="P2" s="8" t="s">
        <v>24</v>
      </c>
      <c r="Q2" s="8" t="s">
        <v>21</v>
      </c>
    </row>
    <row r="3" spans="1:17" s="11" customFormat="1" ht="15" x14ac:dyDescent="0.25">
      <c r="A3" s="36">
        <v>1</v>
      </c>
      <c r="B3" s="11" t="s">
        <v>26</v>
      </c>
      <c r="C3" s="11" t="s">
        <v>27</v>
      </c>
      <c r="D3" s="11" t="s">
        <v>28</v>
      </c>
      <c r="E3" s="12" t="s">
        <v>29</v>
      </c>
      <c r="F3" s="13" t="s">
        <v>30</v>
      </c>
      <c r="G3" s="19">
        <v>1.7000000000000001E-2</v>
      </c>
      <c r="H3" s="19">
        <v>1.7000000000000001E-2</v>
      </c>
      <c r="I3" s="37">
        <v>1.7000000000000001E-2</v>
      </c>
      <c r="J3" s="19">
        <v>1.7000000000000001E-2</v>
      </c>
      <c r="K3" s="19" t="s">
        <v>33</v>
      </c>
      <c r="L3" s="20">
        <v>1.6200000000000003E-2</v>
      </c>
      <c r="M3" s="21">
        <v>44239</v>
      </c>
      <c r="N3" s="21"/>
      <c r="O3" s="21">
        <v>40269</v>
      </c>
      <c r="P3" s="23"/>
      <c r="Q3" s="23"/>
    </row>
    <row r="4" spans="1:17" s="11" customFormat="1" ht="15" x14ac:dyDescent="0.25">
      <c r="A4" s="36">
        <v>2</v>
      </c>
      <c r="B4" s="11" t="s">
        <v>35</v>
      </c>
      <c r="C4" s="11" t="s">
        <v>36</v>
      </c>
      <c r="D4" s="11" t="s">
        <v>37</v>
      </c>
      <c r="E4" s="12" t="s">
        <v>38</v>
      </c>
      <c r="F4" s="13" t="s">
        <v>30</v>
      </c>
      <c r="G4" s="19">
        <v>0.03</v>
      </c>
      <c r="H4" s="19">
        <v>3.1E-2</v>
      </c>
      <c r="I4" s="37">
        <v>3.1E-2</v>
      </c>
      <c r="J4" s="19">
        <v>2.5000000000000001E-2</v>
      </c>
      <c r="K4" s="25" t="s">
        <v>33</v>
      </c>
      <c r="L4" s="26">
        <v>3.04E-2</v>
      </c>
      <c r="M4" s="21">
        <v>44239</v>
      </c>
      <c r="N4" s="21"/>
      <c r="O4" s="21">
        <v>40535</v>
      </c>
      <c r="P4" s="23"/>
      <c r="Q4" s="23"/>
    </row>
    <row r="5" spans="1:17" s="11" customFormat="1" ht="15" x14ac:dyDescent="0.25">
      <c r="A5" s="36">
        <v>3</v>
      </c>
      <c r="B5" s="11" t="s">
        <v>39</v>
      </c>
      <c r="C5" s="11" t="s">
        <v>40</v>
      </c>
      <c r="D5" s="11" t="s">
        <v>41</v>
      </c>
      <c r="E5" s="12" t="s">
        <v>38</v>
      </c>
      <c r="F5" s="13" t="s">
        <v>30</v>
      </c>
      <c r="G5" s="19">
        <v>3.1E-2</v>
      </c>
      <c r="H5" s="19">
        <v>3.2000000000000001E-2</v>
      </c>
      <c r="I5" s="19">
        <v>3.2000000000000001E-2</v>
      </c>
      <c r="J5" s="19">
        <v>2.7E-2</v>
      </c>
      <c r="K5" s="25"/>
      <c r="L5" s="26">
        <v>3.0200000000000001E-2</v>
      </c>
      <c r="M5" s="21">
        <v>44239</v>
      </c>
      <c r="N5" s="21"/>
      <c r="O5" s="21">
        <v>35051</v>
      </c>
      <c r="P5" s="27"/>
      <c r="Q5" s="27"/>
    </row>
    <row r="6" spans="1:17" s="11" customFormat="1" ht="15" x14ac:dyDescent="0.25">
      <c r="A6" s="36">
        <v>4</v>
      </c>
      <c r="B6" s="11" t="s">
        <v>42</v>
      </c>
      <c r="C6" s="11" t="s">
        <v>43</v>
      </c>
      <c r="D6" s="11" t="s">
        <v>44</v>
      </c>
      <c r="E6" s="12" t="s">
        <v>38</v>
      </c>
      <c r="F6" s="13" t="s">
        <v>30</v>
      </c>
      <c r="G6" s="19">
        <v>2.4E-2</v>
      </c>
      <c r="H6" s="19">
        <v>2.4E-2</v>
      </c>
      <c r="I6" s="37">
        <v>2.4E-2</v>
      </c>
      <c r="J6" s="19">
        <v>1.9E-2</v>
      </c>
      <c r="K6" s="25" t="s">
        <v>33</v>
      </c>
      <c r="L6" s="26">
        <v>2.2000000000000002E-2</v>
      </c>
      <c r="M6" s="21">
        <v>44239</v>
      </c>
      <c r="N6" s="21"/>
      <c r="O6" s="21">
        <v>41082</v>
      </c>
      <c r="P6" s="23"/>
      <c r="Q6" s="23"/>
    </row>
    <row r="7" spans="1:17" s="11" customFormat="1" ht="15" x14ac:dyDescent="0.25">
      <c r="A7" s="36">
        <v>5</v>
      </c>
      <c r="B7" s="11" t="s">
        <v>45</v>
      </c>
      <c r="C7" s="11" t="s">
        <v>46</v>
      </c>
      <c r="D7" s="11" t="s">
        <v>47</v>
      </c>
      <c r="E7" s="12" t="s">
        <v>38</v>
      </c>
      <c r="F7" s="13" t="s">
        <v>30</v>
      </c>
      <c r="G7" s="19">
        <v>0.03</v>
      </c>
      <c r="H7" s="19">
        <v>3.1E-2</v>
      </c>
      <c r="I7" s="37">
        <v>3.1E-2</v>
      </c>
      <c r="J7" s="19">
        <v>2.7E-2</v>
      </c>
      <c r="K7" s="25" t="s">
        <v>33</v>
      </c>
      <c r="L7" s="26">
        <v>3.0299999999999997E-2</v>
      </c>
      <c r="M7" s="21">
        <v>44239</v>
      </c>
      <c r="N7" s="21"/>
      <c r="O7" s="21">
        <v>40928</v>
      </c>
      <c r="P7" s="23"/>
      <c r="Q7" s="23"/>
    </row>
    <row r="8" spans="1:17" s="11" customFormat="1" ht="15" x14ac:dyDescent="0.25">
      <c r="A8" s="36">
        <v>6</v>
      </c>
      <c r="B8" s="11" t="s">
        <v>48</v>
      </c>
      <c r="C8" s="11" t="s">
        <v>49</v>
      </c>
      <c r="D8" s="11" t="s">
        <v>50</v>
      </c>
      <c r="E8" s="12" t="s">
        <v>38</v>
      </c>
      <c r="F8" s="13" t="s">
        <v>30</v>
      </c>
      <c r="G8" s="19">
        <v>1.2E-2</v>
      </c>
      <c r="H8" s="19">
        <v>1.2E-2</v>
      </c>
      <c r="I8" s="37">
        <v>1.2E-2</v>
      </c>
      <c r="J8" s="19">
        <v>1.2E-2</v>
      </c>
      <c r="K8" s="25" t="s">
        <v>33</v>
      </c>
      <c r="L8" s="26">
        <v>9.7999999999999997E-3</v>
      </c>
      <c r="M8" s="21">
        <v>44239</v>
      </c>
      <c r="N8" s="21"/>
      <c r="O8" s="21">
        <v>37151</v>
      </c>
      <c r="P8" s="27"/>
      <c r="Q8" s="27"/>
    </row>
    <row r="9" spans="1:17" s="11" customFormat="1" ht="15" x14ac:dyDescent="0.25">
      <c r="A9" s="36">
        <v>7</v>
      </c>
      <c r="B9" s="11" t="s">
        <v>51</v>
      </c>
      <c r="C9" s="11" t="s">
        <v>52</v>
      </c>
      <c r="D9" s="11" t="s">
        <v>53</v>
      </c>
      <c r="E9" s="12" t="s">
        <v>38</v>
      </c>
      <c r="F9" s="13" t="s">
        <v>30</v>
      </c>
      <c r="G9" s="19">
        <v>1.6E-2</v>
      </c>
      <c r="H9" s="19">
        <v>1.7000000000000001E-2</v>
      </c>
      <c r="I9" s="37">
        <v>1.7000000000000001E-2</v>
      </c>
      <c r="J9" s="19">
        <v>1.2E-2</v>
      </c>
      <c r="K9" s="25" t="s">
        <v>33</v>
      </c>
      <c r="L9" s="26">
        <v>1.23E-2</v>
      </c>
      <c r="M9" s="21">
        <v>44239</v>
      </c>
      <c r="N9" s="21"/>
      <c r="O9" s="21">
        <v>41528</v>
      </c>
      <c r="P9" s="23"/>
      <c r="Q9" s="23"/>
    </row>
    <row r="10" spans="1:17" s="11" customFormat="1" ht="15" x14ac:dyDescent="0.25">
      <c r="A10" s="36">
        <v>8</v>
      </c>
      <c r="B10" s="11" t="s">
        <v>54</v>
      </c>
      <c r="C10" s="11" t="s">
        <v>55</v>
      </c>
      <c r="D10" s="11" t="s">
        <v>56</v>
      </c>
      <c r="E10" s="12" t="s">
        <v>38</v>
      </c>
      <c r="F10" s="13" t="s">
        <v>30</v>
      </c>
      <c r="G10" s="19">
        <v>0.03</v>
      </c>
      <c r="H10" s="19">
        <v>3.1E-2</v>
      </c>
      <c r="I10" s="37">
        <v>3.1E-2</v>
      </c>
      <c r="J10" s="19">
        <v>2.5999999999999999E-2</v>
      </c>
      <c r="K10" s="38" t="s">
        <v>33</v>
      </c>
      <c r="L10" s="26">
        <v>3.0200000000000001E-2</v>
      </c>
      <c r="M10" s="21">
        <v>44239</v>
      </c>
      <c r="N10" s="21"/>
      <c r="O10" s="21">
        <v>38558</v>
      </c>
      <c r="P10" s="27"/>
      <c r="Q10" s="27"/>
    </row>
    <row r="11" spans="1:17" s="11" customFormat="1" ht="15" x14ac:dyDescent="0.25">
      <c r="A11" s="36">
        <v>9</v>
      </c>
      <c r="B11" s="11" t="s">
        <v>57</v>
      </c>
      <c r="C11" s="11" t="s">
        <v>58</v>
      </c>
      <c r="D11" s="11" t="s">
        <v>59</v>
      </c>
      <c r="E11" s="12" t="s">
        <v>38</v>
      </c>
      <c r="F11" s="13" t="s">
        <v>30</v>
      </c>
      <c r="G11" s="19">
        <v>1.7000000000000001E-2</v>
      </c>
      <c r="H11" s="19">
        <v>1.7999999999999999E-2</v>
      </c>
      <c r="I11" s="37">
        <v>1.7999999999999999E-2</v>
      </c>
      <c r="J11" s="19">
        <v>1.2999999999999999E-2</v>
      </c>
      <c r="K11" s="38" t="s">
        <v>33</v>
      </c>
      <c r="L11" s="26">
        <v>1.6200000000000003E-2</v>
      </c>
      <c r="M11" s="21">
        <v>44239</v>
      </c>
      <c r="N11" s="21"/>
      <c r="O11" s="21">
        <v>41094</v>
      </c>
      <c r="P11" s="23"/>
      <c r="Q11" s="23"/>
    </row>
    <row r="12" spans="1:17" s="11" customFormat="1" ht="15" x14ac:dyDescent="0.25">
      <c r="A12" s="36">
        <v>10</v>
      </c>
      <c r="B12" s="11" t="s">
        <v>60</v>
      </c>
      <c r="C12" s="11" t="s">
        <v>61</v>
      </c>
      <c r="D12" s="11" t="s">
        <v>62</v>
      </c>
      <c r="E12" s="12" t="s">
        <v>38</v>
      </c>
      <c r="F12" s="13" t="s">
        <v>30</v>
      </c>
      <c r="G12" s="19">
        <v>1.7000000000000001E-2</v>
      </c>
      <c r="H12" s="19">
        <v>1.7000000000000001E-2</v>
      </c>
      <c r="I12" s="19">
        <v>1.7000000000000001E-2</v>
      </c>
      <c r="J12" s="19">
        <v>1.7000000000000001E-2</v>
      </c>
      <c r="K12" s="25"/>
      <c r="L12" s="26">
        <v>1.6200000000000003E-2</v>
      </c>
      <c r="M12" s="21">
        <v>44239</v>
      </c>
      <c r="N12" s="21"/>
      <c r="O12" s="21">
        <v>34863</v>
      </c>
      <c r="P12" s="27"/>
      <c r="Q12" s="27"/>
    </row>
    <row r="13" spans="1:17" s="11" customFormat="1" ht="15" x14ac:dyDescent="0.25">
      <c r="A13" s="36">
        <v>11</v>
      </c>
      <c r="B13" s="11" t="s">
        <v>63</v>
      </c>
      <c r="C13" s="11" t="s">
        <v>64</v>
      </c>
      <c r="D13" s="11" t="s">
        <v>65</v>
      </c>
      <c r="E13" s="12" t="s">
        <v>38</v>
      </c>
      <c r="F13" s="13" t="s">
        <v>30</v>
      </c>
      <c r="G13" s="19">
        <v>2.5999999999999999E-2</v>
      </c>
      <c r="H13" s="19">
        <v>2.5999999999999999E-2</v>
      </c>
      <c r="I13" s="37">
        <v>2.5999999999999999E-2</v>
      </c>
      <c r="J13" s="19">
        <v>2.4E-2</v>
      </c>
      <c r="K13" s="38" t="s">
        <v>33</v>
      </c>
      <c r="L13" s="26">
        <v>2.52E-2</v>
      </c>
      <c r="M13" s="21">
        <v>44239</v>
      </c>
      <c r="N13" s="21"/>
      <c r="O13" s="21">
        <v>35324</v>
      </c>
      <c r="P13" s="27"/>
      <c r="Q13" s="27"/>
    </row>
    <row r="14" spans="1:17" s="11" customFormat="1" ht="15" x14ac:dyDescent="0.25">
      <c r="A14" s="36">
        <v>12</v>
      </c>
      <c r="B14" s="11" t="s">
        <v>66</v>
      </c>
      <c r="C14" s="11" t="s">
        <v>67</v>
      </c>
      <c r="D14" s="11" t="s">
        <v>68</v>
      </c>
      <c r="E14" s="12" t="s">
        <v>38</v>
      </c>
      <c r="F14" s="13" t="s">
        <v>30</v>
      </c>
      <c r="G14" s="19">
        <v>0.03</v>
      </c>
      <c r="H14" s="19">
        <v>0.03</v>
      </c>
      <c r="I14" s="19">
        <v>2.9000000000000001E-2</v>
      </c>
      <c r="J14" s="19">
        <v>2.5999999999999999E-2</v>
      </c>
      <c r="K14" s="25"/>
      <c r="L14" s="26">
        <v>2.92E-2</v>
      </c>
      <c r="M14" s="21">
        <v>44239</v>
      </c>
      <c r="N14" s="21"/>
      <c r="O14" s="21">
        <v>33813</v>
      </c>
      <c r="P14" s="27"/>
      <c r="Q14" s="27"/>
    </row>
    <row r="15" spans="1:17" ht="15" x14ac:dyDescent="0.25">
      <c r="A15" s="36">
        <v>13</v>
      </c>
      <c r="B15" s="11" t="s">
        <v>69</v>
      </c>
      <c r="C15" s="11" t="s">
        <v>70</v>
      </c>
      <c r="D15" s="11" t="s">
        <v>71</v>
      </c>
      <c r="E15" s="12" t="s">
        <v>38</v>
      </c>
      <c r="F15" s="13" t="s">
        <v>30</v>
      </c>
      <c r="G15" s="19">
        <v>3.4000000000000002E-2</v>
      </c>
      <c r="H15" s="19">
        <v>3.5000000000000003E-2</v>
      </c>
      <c r="I15" s="37">
        <v>3.5000000000000003E-2</v>
      </c>
      <c r="J15" s="19"/>
      <c r="K15" s="25" t="s">
        <v>33</v>
      </c>
      <c r="L15" s="26">
        <v>3.2100000000000004E-2</v>
      </c>
      <c r="M15" s="21">
        <v>44239</v>
      </c>
      <c r="N15" s="21"/>
      <c r="O15" s="21">
        <v>43620</v>
      </c>
      <c r="P15" s="27"/>
      <c r="Q15" s="27"/>
    </row>
    <row r="16" spans="1:17" s="11" customFormat="1" ht="15" x14ac:dyDescent="0.25">
      <c r="A16" s="36">
        <v>14</v>
      </c>
      <c r="B16" s="11" t="s">
        <v>72</v>
      </c>
      <c r="C16" s="11" t="s">
        <v>73</v>
      </c>
      <c r="D16" s="11" t="s">
        <v>74</v>
      </c>
      <c r="E16" s="12" t="s">
        <v>75</v>
      </c>
      <c r="F16" s="13" t="s">
        <v>76</v>
      </c>
      <c r="G16" s="19">
        <v>3.1E-2</v>
      </c>
      <c r="H16" s="19">
        <v>3.1E-2</v>
      </c>
      <c r="I16" s="19" t="s">
        <v>29</v>
      </c>
      <c r="J16" s="19" t="s">
        <v>29</v>
      </c>
      <c r="K16" s="25"/>
      <c r="L16" s="26">
        <v>3.9199999999999999E-2</v>
      </c>
      <c r="M16" s="21">
        <v>44239</v>
      </c>
      <c r="N16" s="21"/>
      <c r="O16" s="21">
        <v>39182</v>
      </c>
      <c r="P16" s="27"/>
      <c r="Q16" s="27"/>
    </row>
    <row r="17" spans="1:17" s="11" customFormat="1" ht="15" x14ac:dyDescent="0.25">
      <c r="A17" s="36">
        <v>15</v>
      </c>
      <c r="B17" s="11" t="s">
        <v>77</v>
      </c>
      <c r="C17" s="11" t="s">
        <v>78</v>
      </c>
      <c r="D17" s="11" t="s">
        <v>79</v>
      </c>
      <c r="E17" s="12" t="s">
        <v>75</v>
      </c>
      <c r="F17" s="13" t="s">
        <v>76</v>
      </c>
      <c r="G17" s="19">
        <v>3.1E-2</v>
      </c>
      <c r="H17" s="19">
        <v>3.1E-2</v>
      </c>
      <c r="I17" s="19" t="s">
        <v>29</v>
      </c>
      <c r="J17" s="19" t="s">
        <v>29</v>
      </c>
      <c r="K17" s="25"/>
      <c r="L17" s="26">
        <v>3.9399999999999998E-2</v>
      </c>
      <c r="M17" s="21">
        <v>44239</v>
      </c>
      <c r="N17" s="21"/>
      <c r="O17" s="21">
        <v>39238</v>
      </c>
      <c r="P17" s="27"/>
      <c r="Q17" s="27"/>
    </row>
    <row r="18" spans="1:17" s="11" customFormat="1" ht="15" x14ac:dyDescent="0.25">
      <c r="A18" s="36">
        <v>16</v>
      </c>
      <c r="B18" s="11" t="s">
        <v>80</v>
      </c>
      <c r="C18" s="11" t="s">
        <v>81</v>
      </c>
      <c r="D18" s="11" t="s">
        <v>82</v>
      </c>
      <c r="E18" s="12" t="s">
        <v>75</v>
      </c>
      <c r="F18" s="13" t="s">
        <v>76</v>
      </c>
      <c r="G18" s="19">
        <v>0.03</v>
      </c>
      <c r="H18" s="19">
        <v>0.03</v>
      </c>
      <c r="I18" s="19" t="s">
        <v>29</v>
      </c>
      <c r="J18" s="19" t="s">
        <v>29</v>
      </c>
      <c r="K18" s="25"/>
      <c r="L18" s="26">
        <v>3.9100000000000003E-2</v>
      </c>
      <c r="M18" s="21">
        <v>44239</v>
      </c>
      <c r="N18" s="21"/>
      <c r="O18" s="21">
        <v>39143</v>
      </c>
      <c r="P18" s="27"/>
      <c r="Q18" s="27"/>
    </row>
    <row r="19" spans="1:17" ht="15" x14ac:dyDescent="0.25">
      <c r="A19" s="36">
        <v>17</v>
      </c>
      <c r="B19" s="11" t="s">
        <v>83</v>
      </c>
      <c r="C19" s="11" t="s">
        <v>84</v>
      </c>
      <c r="D19" s="11" t="s">
        <v>85</v>
      </c>
      <c r="E19" s="12" t="s">
        <v>75</v>
      </c>
      <c r="F19" s="13" t="s">
        <v>76</v>
      </c>
      <c r="G19" s="19">
        <v>1.6E-2</v>
      </c>
      <c r="H19" s="19">
        <v>1.6E-2</v>
      </c>
      <c r="I19" s="19" t="s">
        <v>29</v>
      </c>
      <c r="J19" s="19" t="s">
        <v>29</v>
      </c>
      <c r="K19" s="25"/>
      <c r="L19" s="26">
        <v>2.1100000000000001E-2</v>
      </c>
      <c r="M19" s="21">
        <v>44239</v>
      </c>
      <c r="N19" s="21"/>
      <c r="O19" s="21">
        <v>42170</v>
      </c>
      <c r="P19" s="23"/>
      <c r="Q19" s="23"/>
    </row>
    <row r="20" spans="1:17" ht="15" x14ac:dyDescent="0.25">
      <c r="A20" s="36">
        <v>18</v>
      </c>
      <c r="B20" s="11" t="s">
        <v>86</v>
      </c>
      <c r="C20" s="11" t="s">
        <v>87</v>
      </c>
      <c r="D20" s="11" t="s">
        <v>88</v>
      </c>
      <c r="E20" s="12" t="s">
        <v>75</v>
      </c>
      <c r="F20" s="13" t="s">
        <v>76</v>
      </c>
      <c r="G20" s="19">
        <v>2.5999999999999999E-2</v>
      </c>
      <c r="H20" s="19">
        <v>2.5999999999999999E-2</v>
      </c>
      <c r="I20" s="19" t="s">
        <v>29</v>
      </c>
      <c r="J20" s="19" t="s">
        <v>29</v>
      </c>
      <c r="K20" s="25"/>
      <c r="L20" s="26">
        <v>3.2899999999999999E-2</v>
      </c>
      <c r="M20" s="21">
        <v>44239</v>
      </c>
      <c r="N20" s="21"/>
      <c r="O20" s="21">
        <v>42046</v>
      </c>
      <c r="P20" s="23"/>
      <c r="Q20" s="23"/>
    </row>
    <row r="21" spans="1:17" ht="15" x14ac:dyDescent="0.25">
      <c r="A21" s="36">
        <v>19</v>
      </c>
      <c r="B21" s="11" t="s">
        <v>89</v>
      </c>
      <c r="C21" s="11" t="s">
        <v>90</v>
      </c>
      <c r="D21" s="11" t="s">
        <v>91</v>
      </c>
      <c r="E21" s="12" t="s">
        <v>75</v>
      </c>
      <c r="F21" s="13" t="s">
        <v>76</v>
      </c>
      <c r="G21" s="19">
        <v>2.1999999999999999E-2</v>
      </c>
      <c r="H21" s="19">
        <v>2.1999999999999999E-2</v>
      </c>
      <c r="I21" s="19" t="s">
        <v>29</v>
      </c>
      <c r="J21" s="19" t="s">
        <v>29</v>
      </c>
      <c r="K21" s="25"/>
      <c r="L21" s="26">
        <v>2.2400000000000003E-2</v>
      </c>
      <c r="M21" s="21">
        <v>44239</v>
      </c>
      <c r="N21" s="21"/>
      <c r="O21" s="21">
        <v>43166</v>
      </c>
      <c r="P21" s="23"/>
      <c r="Q21" s="23"/>
    </row>
    <row r="22" spans="1:17" ht="15" x14ac:dyDescent="0.25">
      <c r="A22" s="36">
        <v>20</v>
      </c>
      <c r="B22" s="11" t="s">
        <v>92</v>
      </c>
      <c r="C22" s="11" t="s">
        <v>93</v>
      </c>
      <c r="D22" s="11" t="s">
        <v>94</v>
      </c>
      <c r="E22" s="12" t="s">
        <v>75</v>
      </c>
      <c r="F22" s="13" t="s">
        <v>76</v>
      </c>
      <c r="G22" s="19">
        <v>2.5999999999999999E-2</v>
      </c>
      <c r="H22" s="19">
        <v>2.5999999999999999E-2</v>
      </c>
      <c r="I22" s="19" t="s">
        <v>29</v>
      </c>
      <c r="J22" s="19" t="s">
        <v>29</v>
      </c>
      <c r="K22" s="25"/>
      <c r="L22" s="26">
        <v>3.2199999999999999E-2</v>
      </c>
      <c r="M22" s="21">
        <v>44239</v>
      </c>
      <c r="N22" s="21"/>
      <c r="O22" s="21">
        <v>38901</v>
      </c>
      <c r="P22" s="27"/>
      <c r="Q22" s="27"/>
    </row>
    <row r="23" spans="1:17" ht="15" x14ac:dyDescent="0.25">
      <c r="A23" s="36">
        <v>21</v>
      </c>
      <c r="B23" s="11" t="s">
        <v>95</v>
      </c>
      <c r="C23" s="11" t="s">
        <v>96</v>
      </c>
      <c r="D23" s="11" t="s">
        <v>97</v>
      </c>
      <c r="E23" s="12" t="s">
        <v>75</v>
      </c>
      <c r="F23" s="13" t="s">
        <v>76</v>
      </c>
      <c r="G23" s="19">
        <v>2.5000000000000001E-2</v>
      </c>
      <c r="H23" s="19">
        <v>2.5000000000000001E-2</v>
      </c>
      <c r="I23" s="19" t="s">
        <v>29</v>
      </c>
      <c r="J23" s="19" t="s">
        <v>29</v>
      </c>
      <c r="K23" s="25"/>
      <c r="L23" s="26">
        <v>3.2199999999999999E-2</v>
      </c>
      <c r="M23" s="21">
        <v>44239</v>
      </c>
      <c r="N23" s="21"/>
      <c r="O23" s="21">
        <v>38842</v>
      </c>
      <c r="P23" s="27"/>
      <c r="Q23" s="27"/>
    </row>
    <row r="24" spans="1:17" ht="15" x14ac:dyDescent="0.25">
      <c r="A24" s="36">
        <v>22</v>
      </c>
      <c r="B24" s="11" t="s">
        <v>98</v>
      </c>
      <c r="C24" s="11" t="s">
        <v>99</v>
      </c>
      <c r="D24" s="11" t="s">
        <v>100</v>
      </c>
      <c r="E24" s="12" t="s">
        <v>75</v>
      </c>
      <c r="F24" s="13" t="s">
        <v>76</v>
      </c>
      <c r="G24" s="19">
        <v>1.7000000000000001E-2</v>
      </c>
      <c r="H24" s="19">
        <v>1.7000000000000001E-2</v>
      </c>
      <c r="I24" s="19" t="s">
        <v>29</v>
      </c>
      <c r="J24" s="19" t="s">
        <v>29</v>
      </c>
      <c r="K24" s="25"/>
      <c r="L24" s="26">
        <v>2.0400000000000001E-2</v>
      </c>
      <c r="M24" s="21">
        <v>44239</v>
      </c>
      <c r="N24" s="21"/>
      <c r="O24" s="21">
        <v>42501</v>
      </c>
      <c r="P24" s="23"/>
      <c r="Q24" s="23"/>
    </row>
    <row r="25" spans="1:17" ht="15" x14ac:dyDescent="0.25">
      <c r="A25" s="36">
        <v>23</v>
      </c>
      <c r="B25" s="11" t="s">
        <v>101</v>
      </c>
      <c r="C25" s="11" t="s">
        <v>102</v>
      </c>
      <c r="D25" s="11" t="s">
        <v>103</v>
      </c>
      <c r="E25" s="12" t="s">
        <v>75</v>
      </c>
      <c r="F25" s="13" t="s">
        <v>76</v>
      </c>
      <c r="G25" s="19">
        <v>0.02</v>
      </c>
      <c r="H25" s="19">
        <v>0.02</v>
      </c>
      <c r="I25" s="19" t="s">
        <v>29</v>
      </c>
      <c r="J25" s="19" t="s">
        <v>29</v>
      </c>
      <c r="K25" s="25"/>
      <c r="L25" s="26">
        <v>2.53E-2</v>
      </c>
      <c r="M25" s="21">
        <v>44239</v>
      </c>
      <c r="N25" s="21"/>
      <c r="O25" s="21">
        <v>41829</v>
      </c>
      <c r="P25" s="23"/>
      <c r="Q25" s="23"/>
    </row>
    <row r="26" spans="1:17" ht="15" x14ac:dyDescent="0.25">
      <c r="A26" s="36">
        <v>24</v>
      </c>
      <c r="B26" s="11" t="s">
        <v>104</v>
      </c>
      <c r="C26" s="11" t="s">
        <v>105</v>
      </c>
      <c r="D26" s="11" t="s">
        <v>106</v>
      </c>
      <c r="E26" s="12" t="s">
        <v>75</v>
      </c>
      <c r="F26" s="13" t="s">
        <v>76</v>
      </c>
      <c r="G26" s="19">
        <v>0.02</v>
      </c>
      <c r="H26" s="19">
        <v>0.02</v>
      </c>
      <c r="I26" s="19" t="s">
        <v>29</v>
      </c>
      <c r="J26" s="19" t="s">
        <v>29</v>
      </c>
      <c r="K26" s="25"/>
      <c r="L26" s="26">
        <v>2.5700000000000001E-2</v>
      </c>
      <c r="M26" s="21">
        <v>44239</v>
      </c>
      <c r="N26" s="21"/>
      <c r="O26" s="21">
        <v>39378</v>
      </c>
      <c r="P26" s="23"/>
      <c r="Q26" s="23"/>
    </row>
    <row r="27" spans="1:17" ht="15" x14ac:dyDescent="0.25">
      <c r="A27" s="36">
        <v>25</v>
      </c>
      <c r="B27" s="11" t="s">
        <v>107</v>
      </c>
      <c r="C27" s="11" t="s">
        <v>108</v>
      </c>
      <c r="D27" s="11" t="s">
        <v>109</v>
      </c>
      <c r="E27" s="12" t="s">
        <v>75</v>
      </c>
      <c r="F27" s="13" t="s">
        <v>76</v>
      </c>
      <c r="G27" s="19">
        <v>0.01</v>
      </c>
      <c r="H27" s="19">
        <v>0.01</v>
      </c>
      <c r="I27" s="19" t="s">
        <v>29</v>
      </c>
      <c r="J27" s="19" t="s">
        <v>29</v>
      </c>
      <c r="K27" s="25"/>
      <c r="L27" s="26">
        <v>8.199999999999999E-3</v>
      </c>
      <c r="M27" s="21">
        <v>44239</v>
      </c>
      <c r="N27" s="21"/>
      <c r="O27" s="21">
        <v>40164</v>
      </c>
      <c r="P27" s="23"/>
      <c r="Q27" s="23"/>
    </row>
    <row r="28" spans="1:17" ht="15" x14ac:dyDescent="0.25">
      <c r="A28" s="36">
        <v>26</v>
      </c>
      <c r="B28" s="11" t="s">
        <v>110</v>
      </c>
      <c r="C28" s="11" t="s">
        <v>111</v>
      </c>
      <c r="D28" s="11" t="s">
        <v>112</v>
      </c>
      <c r="E28" s="12" t="s">
        <v>75</v>
      </c>
      <c r="F28" s="13" t="s">
        <v>76</v>
      </c>
      <c r="G28" s="19">
        <v>2.3E-2</v>
      </c>
      <c r="H28" s="19">
        <v>2.3E-2</v>
      </c>
      <c r="I28" s="19" t="s">
        <v>29</v>
      </c>
      <c r="J28" s="19" t="s">
        <v>29</v>
      </c>
      <c r="K28" s="25"/>
      <c r="L28" s="26">
        <v>2.7200000000000002E-2</v>
      </c>
      <c r="M28" s="21">
        <v>44239</v>
      </c>
      <c r="N28" s="21"/>
      <c r="O28" s="21">
        <v>39644</v>
      </c>
      <c r="P28" s="23"/>
      <c r="Q28" s="23"/>
    </row>
    <row r="29" spans="1:17" ht="15" x14ac:dyDescent="0.25">
      <c r="A29" s="36">
        <v>27</v>
      </c>
      <c r="B29" s="11" t="s">
        <v>113</v>
      </c>
      <c r="C29" s="11" t="s">
        <v>114</v>
      </c>
      <c r="D29" s="11" t="s">
        <v>115</v>
      </c>
      <c r="E29" s="12" t="s">
        <v>75</v>
      </c>
      <c r="F29" s="13" t="s">
        <v>76</v>
      </c>
      <c r="G29" s="19">
        <v>2.7E-2</v>
      </c>
      <c r="H29" s="19">
        <v>2.7E-2</v>
      </c>
      <c r="I29" s="19" t="s">
        <v>29</v>
      </c>
      <c r="J29" s="19" t="s">
        <v>29</v>
      </c>
      <c r="K29" s="25"/>
      <c r="L29" s="26">
        <v>3.1600000000000003E-2</v>
      </c>
      <c r="M29" s="21">
        <v>44239</v>
      </c>
      <c r="N29" s="21"/>
      <c r="O29" s="21">
        <v>42016</v>
      </c>
      <c r="P29" s="23"/>
      <c r="Q29" s="23"/>
    </row>
    <row r="30" spans="1:17" ht="15" x14ac:dyDescent="0.25">
      <c r="A30" s="36">
        <v>28</v>
      </c>
      <c r="B30" s="11" t="s">
        <v>116</v>
      </c>
      <c r="C30" s="11" t="s">
        <v>117</v>
      </c>
      <c r="D30" s="11" t="s">
        <v>118</v>
      </c>
      <c r="E30" s="12" t="s">
        <v>75</v>
      </c>
      <c r="F30" s="13" t="s">
        <v>76</v>
      </c>
      <c r="G30" s="19">
        <v>2.5999999999999999E-2</v>
      </c>
      <c r="H30" s="19">
        <v>2.5999999999999999E-2</v>
      </c>
      <c r="I30" s="19" t="s">
        <v>29</v>
      </c>
      <c r="J30" s="19" t="s">
        <v>29</v>
      </c>
      <c r="K30" s="25"/>
      <c r="L30" s="26">
        <v>3.1600000000000003E-2</v>
      </c>
      <c r="M30" s="21">
        <v>44239</v>
      </c>
      <c r="N30" s="21"/>
      <c r="O30" s="21">
        <v>41598</v>
      </c>
      <c r="P30" s="23"/>
      <c r="Q30" s="23"/>
    </row>
    <row r="31" spans="1:17" ht="15" x14ac:dyDescent="0.25">
      <c r="A31" s="36">
        <v>29</v>
      </c>
      <c r="B31" s="11" t="s">
        <v>119</v>
      </c>
      <c r="C31" s="11" t="s">
        <v>120</v>
      </c>
      <c r="D31" s="11" t="s">
        <v>121</v>
      </c>
      <c r="E31" s="12" t="s">
        <v>75</v>
      </c>
      <c r="F31" s="13" t="s">
        <v>76</v>
      </c>
      <c r="G31" s="19">
        <v>8.9999999999999993E-3</v>
      </c>
      <c r="H31" s="19">
        <v>8.9999999999999993E-3</v>
      </c>
      <c r="I31" s="19"/>
      <c r="J31" s="19"/>
      <c r="K31" s="25"/>
      <c r="L31" s="26">
        <v>7.4999999999999997E-3</v>
      </c>
      <c r="M31" s="21">
        <v>44239</v>
      </c>
      <c r="N31" s="21"/>
      <c r="O31" s="21">
        <v>43796</v>
      </c>
      <c r="P31" s="27"/>
      <c r="Q31" s="27"/>
    </row>
    <row r="32" spans="1:17" ht="15" x14ac:dyDescent="0.25">
      <c r="A32" s="36">
        <v>30</v>
      </c>
      <c r="B32" s="11" t="s">
        <v>131</v>
      </c>
      <c r="C32" s="11" t="s">
        <v>132</v>
      </c>
      <c r="D32" s="11" t="s">
        <v>133</v>
      </c>
      <c r="E32" s="12" t="s">
        <v>134</v>
      </c>
      <c r="F32" s="13" t="s">
        <v>76</v>
      </c>
      <c r="G32" s="19">
        <v>3.1E-2</v>
      </c>
      <c r="H32" s="19">
        <v>3.1E-2</v>
      </c>
      <c r="I32" s="19" t="s">
        <v>29</v>
      </c>
      <c r="J32" s="19" t="s">
        <v>29</v>
      </c>
      <c r="K32" s="25"/>
      <c r="L32" s="26">
        <v>1.7399999999999999E-2</v>
      </c>
      <c r="M32" s="21">
        <v>44239</v>
      </c>
      <c r="N32" s="21"/>
      <c r="O32" s="21">
        <v>40780</v>
      </c>
      <c r="P32" s="23"/>
      <c r="Q32" s="23"/>
    </row>
    <row r="33" spans="1:17" ht="15" x14ac:dyDescent="0.25">
      <c r="A33" s="36">
        <v>31</v>
      </c>
      <c r="B33" s="11" t="s">
        <v>135</v>
      </c>
      <c r="C33" s="11" t="s">
        <v>136</v>
      </c>
      <c r="D33" s="11" t="s">
        <v>137</v>
      </c>
      <c r="E33" s="12" t="s">
        <v>134</v>
      </c>
      <c r="F33" s="13" t="s">
        <v>76</v>
      </c>
      <c r="G33" s="19">
        <v>2.5999999999999999E-2</v>
      </c>
      <c r="H33" s="19">
        <v>2.5999999999999999E-2</v>
      </c>
      <c r="I33" s="19" t="s">
        <v>29</v>
      </c>
      <c r="J33" s="19" t="s">
        <v>29</v>
      </c>
      <c r="K33" s="25"/>
      <c r="L33" s="26">
        <v>2.8900000000000002E-2</v>
      </c>
      <c r="M33" s="21">
        <v>44239</v>
      </c>
      <c r="N33" s="21"/>
      <c r="O33" s="21">
        <v>39738</v>
      </c>
      <c r="P33" s="23"/>
      <c r="Q33" s="23"/>
    </row>
    <row r="34" spans="1:17" ht="15" x14ac:dyDescent="0.25">
      <c r="A34" s="36">
        <v>32</v>
      </c>
      <c r="B34" s="11" t="s">
        <v>138</v>
      </c>
      <c r="C34" s="11" t="s">
        <v>139</v>
      </c>
      <c r="D34" s="11" t="s">
        <v>140</v>
      </c>
      <c r="E34" s="12" t="s">
        <v>134</v>
      </c>
      <c r="F34" s="13" t="s">
        <v>76</v>
      </c>
      <c r="G34" s="19">
        <v>2.7E-2</v>
      </c>
      <c r="H34" s="19">
        <v>2.7E-2</v>
      </c>
      <c r="I34" s="19" t="s">
        <v>29</v>
      </c>
      <c r="J34" s="19" t="s">
        <v>29</v>
      </c>
      <c r="K34" s="25"/>
      <c r="L34" s="26">
        <v>0.03</v>
      </c>
      <c r="M34" s="21">
        <v>44239</v>
      </c>
      <c r="N34" s="21"/>
      <c r="O34" s="21">
        <v>42774</v>
      </c>
      <c r="P34" s="23"/>
      <c r="Q34" s="23"/>
    </row>
    <row r="35" spans="1:17" ht="15" x14ac:dyDescent="0.25">
      <c r="A35" s="36">
        <v>33</v>
      </c>
      <c r="B35" s="11" t="s">
        <v>141</v>
      </c>
      <c r="C35" s="11" t="s">
        <v>142</v>
      </c>
      <c r="D35" s="11" t="s">
        <v>143</v>
      </c>
      <c r="E35" s="12" t="s">
        <v>134</v>
      </c>
      <c r="F35" s="13" t="s">
        <v>76</v>
      </c>
      <c r="G35" s="19">
        <v>2.1000000000000001E-2</v>
      </c>
      <c r="H35" s="19">
        <v>2.1000000000000001E-2</v>
      </c>
      <c r="I35" s="19" t="s">
        <v>29</v>
      </c>
      <c r="J35" s="19" t="s">
        <v>29</v>
      </c>
      <c r="K35" s="25"/>
      <c r="L35" s="26">
        <v>2.4300000000000002E-2</v>
      </c>
      <c r="M35" s="21">
        <v>44239</v>
      </c>
      <c r="N35" s="21"/>
      <c r="O35" s="21">
        <v>42263</v>
      </c>
      <c r="P35" s="23"/>
      <c r="Q35" s="23"/>
    </row>
    <row r="36" spans="1:17" ht="15" x14ac:dyDescent="0.25">
      <c r="A36" s="36">
        <v>34</v>
      </c>
      <c r="B36" s="11" t="s">
        <v>144</v>
      </c>
      <c r="C36" s="11" t="s">
        <v>145</v>
      </c>
      <c r="D36" s="11" t="s">
        <v>146</v>
      </c>
      <c r="E36" s="12" t="s">
        <v>134</v>
      </c>
      <c r="F36" s="13" t="s">
        <v>76</v>
      </c>
      <c r="G36" s="19">
        <v>1.7000000000000001E-2</v>
      </c>
      <c r="H36" s="19">
        <v>1.7000000000000001E-2</v>
      </c>
      <c r="I36" s="19" t="s">
        <v>29</v>
      </c>
      <c r="J36" s="19" t="s">
        <v>29</v>
      </c>
      <c r="K36" s="25"/>
      <c r="L36" s="26">
        <v>1.72E-2</v>
      </c>
      <c r="M36" s="21">
        <v>44239</v>
      </c>
      <c r="N36" s="21"/>
      <c r="O36" s="21">
        <v>39925</v>
      </c>
      <c r="P36" s="23"/>
      <c r="Q36" s="23"/>
    </row>
    <row r="37" spans="1:17" ht="15" x14ac:dyDescent="0.25">
      <c r="A37" s="36">
        <v>35</v>
      </c>
      <c r="B37" s="11" t="s">
        <v>147</v>
      </c>
      <c r="C37" s="11" t="s">
        <v>148</v>
      </c>
      <c r="D37" s="11" t="s">
        <v>149</v>
      </c>
      <c r="E37" s="12" t="s">
        <v>134</v>
      </c>
      <c r="F37" s="13" t="s">
        <v>76</v>
      </c>
      <c r="G37" s="19">
        <v>1.7000000000000001E-2</v>
      </c>
      <c r="H37" s="19">
        <v>1.7000000000000001E-2</v>
      </c>
      <c r="I37" s="19" t="s">
        <v>29</v>
      </c>
      <c r="J37" s="19" t="s">
        <v>29</v>
      </c>
      <c r="K37" s="25"/>
      <c r="L37" s="26">
        <v>1.7399999999999999E-2</v>
      </c>
      <c r="M37" s="21">
        <v>44239</v>
      </c>
      <c r="N37" s="21"/>
      <c r="O37" s="21">
        <v>40921</v>
      </c>
      <c r="P37" s="23"/>
      <c r="Q37" s="23"/>
    </row>
    <row r="38" spans="1:17" ht="15" x14ac:dyDescent="0.25">
      <c r="A38" s="36">
        <v>36</v>
      </c>
      <c r="B38" s="11" t="s">
        <v>150</v>
      </c>
      <c r="C38" s="11" t="s">
        <v>151</v>
      </c>
      <c r="D38" s="11" t="s">
        <v>152</v>
      </c>
      <c r="E38" s="12" t="s">
        <v>153</v>
      </c>
      <c r="F38" s="13" t="s">
        <v>30</v>
      </c>
      <c r="G38" s="19">
        <v>0.03</v>
      </c>
      <c r="H38" s="19">
        <v>3.1E-2</v>
      </c>
      <c r="I38" s="19">
        <v>2.9000000000000001E-2</v>
      </c>
      <c r="J38" s="19">
        <v>2.1999999999999999E-2</v>
      </c>
      <c r="K38" s="25"/>
      <c r="L38" s="26">
        <v>3.6200000000000003E-2</v>
      </c>
      <c r="M38" s="21">
        <v>44239</v>
      </c>
      <c r="N38" s="21"/>
      <c r="O38" s="21">
        <v>36685</v>
      </c>
      <c r="P38" s="27"/>
      <c r="Q38" s="27"/>
    </row>
    <row r="39" spans="1:17" ht="15" x14ac:dyDescent="0.25">
      <c r="A39" s="36">
        <v>37</v>
      </c>
      <c r="B39" s="11" t="s">
        <v>154</v>
      </c>
      <c r="C39" s="11" t="s">
        <v>155</v>
      </c>
      <c r="D39" s="11" t="s">
        <v>156</v>
      </c>
      <c r="E39" s="12" t="s">
        <v>153</v>
      </c>
      <c r="F39" s="13" t="s">
        <v>30</v>
      </c>
      <c r="G39" s="19">
        <v>0.03</v>
      </c>
      <c r="H39" s="19">
        <v>3.1E-2</v>
      </c>
      <c r="I39" s="19" t="s">
        <v>29</v>
      </c>
      <c r="J39" s="19">
        <v>2.4E-2</v>
      </c>
      <c r="K39" s="25"/>
      <c r="L39" s="26">
        <v>3.6200000000000003E-2</v>
      </c>
      <c r="M39" s="21">
        <v>44239</v>
      </c>
      <c r="N39" s="21"/>
      <c r="O39" s="21">
        <v>38106</v>
      </c>
      <c r="P39" s="27"/>
      <c r="Q39" s="27"/>
    </row>
    <row r="40" spans="1:17" ht="15" x14ac:dyDescent="0.25">
      <c r="A40" s="36">
        <v>38</v>
      </c>
      <c r="B40" s="11" t="s">
        <v>157</v>
      </c>
      <c r="C40" s="11" t="s">
        <v>158</v>
      </c>
      <c r="D40" s="11" t="s">
        <v>159</v>
      </c>
      <c r="E40" s="12" t="s">
        <v>153</v>
      </c>
      <c r="F40" s="13" t="s">
        <v>30</v>
      </c>
      <c r="G40" s="19">
        <v>2.3E-2</v>
      </c>
      <c r="H40" s="19">
        <v>2.3E-2</v>
      </c>
      <c r="I40" s="19" t="s">
        <v>29</v>
      </c>
      <c r="J40" s="19">
        <v>2.3E-2</v>
      </c>
      <c r="K40" s="25"/>
      <c r="L40" s="26">
        <v>2.7300000000000001E-2</v>
      </c>
      <c r="M40" s="21">
        <v>44239</v>
      </c>
      <c r="N40" s="21"/>
      <c r="O40" s="21">
        <v>37378</v>
      </c>
      <c r="P40" s="27"/>
      <c r="Q40" s="27"/>
    </row>
    <row r="41" spans="1:17" ht="15" x14ac:dyDescent="0.25">
      <c r="A41" s="36">
        <v>39</v>
      </c>
      <c r="B41" s="11" t="s">
        <v>160</v>
      </c>
      <c r="C41" s="11" t="s">
        <v>161</v>
      </c>
      <c r="D41" s="11" t="s">
        <v>162</v>
      </c>
      <c r="E41" s="12" t="s">
        <v>153</v>
      </c>
      <c r="F41" s="13" t="s">
        <v>30</v>
      </c>
      <c r="G41" s="19">
        <v>1.6E-2</v>
      </c>
      <c r="H41" s="19">
        <v>1.6E-2</v>
      </c>
      <c r="I41" s="19" t="s">
        <v>29</v>
      </c>
      <c r="J41" s="19">
        <v>1.6E-2</v>
      </c>
      <c r="K41" s="25"/>
      <c r="L41" s="26">
        <v>2.0800000000000003E-2</v>
      </c>
      <c r="M41" s="21">
        <v>44239</v>
      </c>
      <c r="N41" s="21"/>
      <c r="O41" s="21">
        <v>37778</v>
      </c>
      <c r="P41" s="27"/>
      <c r="Q41" s="27"/>
    </row>
    <row r="42" spans="1:17" ht="15" x14ac:dyDescent="0.25">
      <c r="A42" s="36">
        <v>40</v>
      </c>
      <c r="B42" s="11" t="s">
        <v>163</v>
      </c>
      <c r="C42" s="11" t="s">
        <v>164</v>
      </c>
      <c r="D42" s="11" t="s">
        <v>165</v>
      </c>
      <c r="E42" s="12" t="s">
        <v>153</v>
      </c>
      <c r="F42" s="13" t="s">
        <v>30</v>
      </c>
      <c r="G42" s="19">
        <v>2.5000000000000001E-2</v>
      </c>
      <c r="H42" s="19">
        <v>2.5000000000000001E-2</v>
      </c>
      <c r="I42" s="37">
        <v>2.5000000000000001E-2</v>
      </c>
      <c r="J42" s="19">
        <v>2.1000000000000001E-2</v>
      </c>
      <c r="K42" s="25" t="s">
        <v>33</v>
      </c>
      <c r="L42" s="26">
        <v>2.92E-2</v>
      </c>
      <c r="M42" s="21">
        <v>44239</v>
      </c>
      <c r="N42" s="21"/>
      <c r="O42" s="21">
        <v>38558</v>
      </c>
      <c r="P42" s="27"/>
      <c r="Q42" s="27"/>
    </row>
    <row r="43" spans="1:17" ht="15" x14ac:dyDescent="0.25">
      <c r="A43" s="36">
        <v>41</v>
      </c>
      <c r="B43" s="11" t="s">
        <v>166</v>
      </c>
      <c r="C43" s="11" t="s">
        <v>167</v>
      </c>
      <c r="D43" s="11" t="s">
        <v>168</v>
      </c>
      <c r="E43" s="12" t="s">
        <v>169</v>
      </c>
      <c r="F43" s="13" t="s">
        <v>76</v>
      </c>
      <c r="G43" s="19">
        <v>0</v>
      </c>
      <c r="H43" s="19"/>
      <c r="I43" s="19"/>
      <c r="J43" s="19"/>
      <c r="K43" s="25"/>
      <c r="L43" s="26">
        <v>0</v>
      </c>
      <c r="M43" s="21">
        <v>44239</v>
      </c>
      <c r="N43" s="21"/>
      <c r="O43" s="21">
        <v>43812</v>
      </c>
      <c r="P43" s="27"/>
      <c r="Q43" s="27"/>
    </row>
    <row r="44" spans="1:17" ht="15" x14ac:dyDescent="0.25">
      <c r="A44" s="36">
        <v>42</v>
      </c>
      <c r="B44" s="11" t="s">
        <v>170</v>
      </c>
      <c r="C44" s="11" t="s">
        <v>171</v>
      </c>
      <c r="D44" s="11" t="s">
        <v>172</v>
      </c>
      <c r="E44" s="12" t="s">
        <v>169</v>
      </c>
      <c r="F44" s="13" t="s">
        <v>76</v>
      </c>
      <c r="G44" s="19">
        <v>2E-3</v>
      </c>
      <c r="H44" s="19"/>
      <c r="I44" s="19"/>
      <c r="J44" s="19"/>
      <c r="K44" s="25"/>
      <c r="L44" s="26">
        <v>1E-3</v>
      </c>
      <c r="M44" s="21">
        <v>44239</v>
      </c>
      <c r="N44" s="21"/>
      <c r="O44" s="21">
        <v>43798</v>
      </c>
      <c r="P44" s="27"/>
      <c r="Q44" s="27"/>
    </row>
    <row r="45" spans="1:17" ht="15" x14ac:dyDescent="0.25">
      <c r="A45" s="36">
        <v>43</v>
      </c>
      <c r="B45" s="11" t="s">
        <v>173</v>
      </c>
      <c r="C45" s="11" t="s">
        <v>174</v>
      </c>
      <c r="D45" s="11" t="s">
        <v>175</v>
      </c>
      <c r="E45" s="12" t="s">
        <v>169</v>
      </c>
      <c r="F45" s="13" t="s">
        <v>76</v>
      </c>
      <c r="G45" s="19">
        <v>2E-3</v>
      </c>
      <c r="H45" s="19"/>
      <c r="I45" s="19"/>
      <c r="J45" s="19"/>
      <c r="K45" s="25"/>
      <c r="L45" s="26">
        <v>1.6000000000000001E-3</v>
      </c>
      <c r="M45" s="21">
        <v>44239</v>
      </c>
      <c r="N45" s="21"/>
      <c r="O45" s="21">
        <v>43798</v>
      </c>
      <c r="P45" s="27"/>
      <c r="Q45" s="27"/>
    </row>
    <row r="46" spans="1:17" ht="15" x14ac:dyDescent="0.25">
      <c r="A46" s="36">
        <v>44</v>
      </c>
      <c r="B46" s="11" t="s">
        <v>176</v>
      </c>
      <c r="C46" s="11" t="s">
        <v>177</v>
      </c>
      <c r="D46" s="11" t="s">
        <v>178</v>
      </c>
      <c r="E46" s="12" t="s">
        <v>169</v>
      </c>
      <c r="F46" s="13" t="s">
        <v>76</v>
      </c>
      <c r="G46" s="19">
        <v>3.0000000000000001E-3</v>
      </c>
      <c r="H46" s="19"/>
      <c r="I46" s="19"/>
      <c r="J46" s="19"/>
      <c r="K46" s="25"/>
      <c r="L46" s="26">
        <v>1.6000000000000001E-3</v>
      </c>
      <c r="M46" s="21">
        <v>44239</v>
      </c>
      <c r="N46" s="21"/>
      <c r="O46" s="21">
        <v>43798</v>
      </c>
      <c r="P46" s="27"/>
      <c r="Q46" s="27"/>
    </row>
    <row r="47" spans="1:17" ht="15" x14ac:dyDescent="0.25">
      <c r="A47" s="36">
        <v>45</v>
      </c>
      <c r="B47" s="11" t="s">
        <v>179</v>
      </c>
      <c r="C47" s="11" t="s">
        <v>180</v>
      </c>
      <c r="D47" s="11" t="s">
        <v>181</v>
      </c>
      <c r="E47" s="12" t="s">
        <v>169</v>
      </c>
      <c r="F47" s="13" t="s">
        <v>76</v>
      </c>
      <c r="G47" s="19">
        <v>3.0000000000000001E-3</v>
      </c>
      <c r="H47" s="19"/>
      <c r="I47" s="19"/>
      <c r="J47" s="19"/>
      <c r="K47" s="25"/>
      <c r="L47" s="26">
        <v>1.5E-3</v>
      </c>
      <c r="M47" s="21">
        <v>44239</v>
      </c>
      <c r="N47" s="21"/>
      <c r="O47" s="21">
        <v>43798</v>
      </c>
      <c r="P47" s="27"/>
      <c r="Q47" s="27"/>
    </row>
    <row r="48" spans="1:17" ht="15" x14ac:dyDescent="0.25">
      <c r="A48" s="36">
        <v>46</v>
      </c>
      <c r="B48" s="11" t="s">
        <v>182</v>
      </c>
      <c r="C48" s="11" t="s">
        <v>183</v>
      </c>
      <c r="D48" s="11" t="s">
        <v>184</v>
      </c>
      <c r="E48" s="12" t="s">
        <v>169</v>
      </c>
      <c r="F48" s="13" t="s">
        <v>76</v>
      </c>
      <c r="G48" s="19">
        <v>3.0000000000000001E-3</v>
      </c>
      <c r="H48" s="19"/>
      <c r="I48" s="19"/>
      <c r="J48" s="19"/>
      <c r="K48" s="25"/>
      <c r="L48" s="26">
        <v>1.1999999999999999E-3</v>
      </c>
      <c r="M48" s="21">
        <v>44239</v>
      </c>
      <c r="N48" s="21"/>
      <c r="O48" s="21">
        <v>43798</v>
      </c>
      <c r="P48" s="27"/>
      <c r="Q48" s="27"/>
    </row>
    <row r="49" spans="1:17" ht="15" x14ac:dyDescent="0.25">
      <c r="A49" s="36">
        <v>47</v>
      </c>
      <c r="B49" s="11" t="s">
        <v>185</v>
      </c>
      <c r="C49" s="11" t="s">
        <v>186</v>
      </c>
      <c r="D49" s="11" t="s">
        <v>187</v>
      </c>
      <c r="E49" s="12" t="s">
        <v>169</v>
      </c>
      <c r="F49" s="13" t="s">
        <v>76</v>
      </c>
      <c r="G49" s="19">
        <v>3.0000000000000001E-3</v>
      </c>
      <c r="H49" s="19"/>
      <c r="I49" s="19"/>
      <c r="J49" s="19"/>
      <c r="K49" s="25"/>
      <c r="L49" s="26">
        <v>5.9999999999999995E-4</v>
      </c>
      <c r="M49" s="21">
        <v>44239</v>
      </c>
      <c r="N49" s="21"/>
      <c r="O49" s="21">
        <v>43798</v>
      </c>
      <c r="P49" s="27"/>
      <c r="Q49" s="27"/>
    </row>
    <row r="50" spans="1:17" ht="15" x14ac:dyDescent="0.25">
      <c r="A50" s="36">
        <v>48</v>
      </c>
      <c r="B50" s="11" t="s">
        <v>188</v>
      </c>
      <c r="C50" s="11" t="s">
        <v>189</v>
      </c>
      <c r="D50" s="11" t="s">
        <v>190</v>
      </c>
      <c r="E50" s="12" t="s">
        <v>169</v>
      </c>
      <c r="F50" s="13" t="s">
        <v>76</v>
      </c>
      <c r="G50" s="19">
        <v>2E-3</v>
      </c>
      <c r="H50" s="19"/>
      <c r="I50" s="19"/>
      <c r="J50" s="19"/>
      <c r="K50" s="25"/>
      <c r="L50" s="26">
        <v>5.9999999999999995E-4</v>
      </c>
      <c r="M50" s="21">
        <v>44239</v>
      </c>
      <c r="N50" s="21"/>
      <c r="O50" s="21">
        <v>43798</v>
      </c>
      <c r="P50" s="27"/>
      <c r="Q50" s="27"/>
    </row>
    <row r="51" spans="1:17" ht="15" x14ac:dyDescent="0.25">
      <c r="A51" s="36">
        <v>49</v>
      </c>
      <c r="B51" s="11" t="s">
        <v>191</v>
      </c>
      <c r="C51" s="11" t="s">
        <v>192</v>
      </c>
      <c r="D51" s="11" t="s">
        <v>193</v>
      </c>
      <c r="E51" s="12" t="s">
        <v>169</v>
      </c>
      <c r="F51" s="13" t="s">
        <v>76</v>
      </c>
      <c r="G51" s="19">
        <v>0</v>
      </c>
      <c r="H51" s="19"/>
      <c r="I51" s="19"/>
      <c r="J51" s="19"/>
      <c r="K51" s="25"/>
      <c r="L51" s="26">
        <v>0</v>
      </c>
      <c r="M51" s="21">
        <v>44239</v>
      </c>
      <c r="N51" s="21"/>
      <c r="O51" s="21">
        <v>43803</v>
      </c>
      <c r="P51" s="27"/>
      <c r="Q51" s="27"/>
    </row>
    <row r="52" spans="1:17" ht="15" x14ac:dyDescent="0.25">
      <c r="A52" s="35"/>
      <c r="B52" s="11" t="s">
        <v>122</v>
      </c>
      <c r="C52" s="11" t="s">
        <v>123</v>
      </c>
      <c r="D52" s="11" t="s">
        <v>124</v>
      </c>
      <c r="E52" s="12" t="s">
        <v>75</v>
      </c>
      <c r="F52" s="13" t="s">
        <v>76</v>
      </c>
      <c r="G52" s="28" t="s">
        <v>31</v>
      </c>
      <c r="H52" s="25"/>
      <c r="I52" s="24"/>
      <c r="J52" s="24"/>
      <c r="K52" s="25"/>
      <c r="L52" s="26">
        <v>0.01</v>
      </c>
      <c r="M52" s="21">
        <v>44239</v>
      </c>
      <c r="N52" s="21"/>
      <c r="O52" s="21">
        <v>44028</v>
      </c>
      <c r="P52" s="34" t="s">
        <v>205</v>
      </c>
      <c r="Q52" s="27"/>
    </row>
    <row r="53" spans="1:17" ht="5.25" customHeight="1" x14ac:dyDescent="0.2"/>
    <row r="54" spans="1:17" x14ac:dyDescent="0.2">
      <c r="C54" s="33" t="s">
        <v>33</v>
      </c>
      <c r="D54" s="90" t="s">
        <v>197</v>
      </c>
      <c r="E54" s="90"/>
      <c r="F54" s="90"/>
      <c r="G54" s="90"/>
      <c r="H54" s="90"/>
      <c r="I54" s="90"/>
      <c r="J54" s="90"/>
      <c r="K54" s="90"/>
      <c r="L54" s="90"/>
      <c r="M54" s="90"/>
      <c r="N54" s="90"/>
      <c r="O54" s="90"/>
    </row>
    <row r="55" spans="1:17" x14ac:dyDescent="0.2">
      <c r="D55" s="90" t="s">
        <v>198</v>
      </c>
      <c r="E55" s="90"/>
      <c r="F55" s="90"/>
      <c r="G55" s="90"/>
      <c r="H55" s="90"/>
      <c r="I55" s="90"/>
      <c r="J55" s="90"/>
      <c r="K55" s="90"/>
      <c r="L55" s="90"/>
      <c r="M55" s="90"/>
      <c r="N55" s="90"/>
      <c r="O55" s="90"/>
    </row>
    <row r="56" spans="1:17" x14ac:dyDescent="0.2">
      <c r="D56" s="90" t="s">
        <v>201</v>
      </c>
      <c r="E56" s="90"/>
      <c r="F56" s="90"/>
      <c r="G56" s="90"/>
      <c r="H56" s="90"/>
      <c r="I56" s="90"/>
      <c r="J56" s="90"/>
      <c r="K56" s="90"/>
      <c r="L56" s="90"/>
      <c r="M56" s="90"/>
      <c r="N56" s="90"/>
      <c r="O56" s="90"/>
    </row>
    <row r="57" spans="1:17" x14ac:dyDescent="0.2">
      <c r="D57" s="90" t="s">
        <v>202</v>
      </c>
      <c r="E57" s="90"/>
      <c r="F57" s="90"/>
      <c r="G57" s="90"/>
      <c r="H57" s="90"/>
      <c r="I57" s="90"/>
      <c r="J57" s="90"/>
      <c r="K57" s="90"/>
      <c r="L57" s="90"/>
      <c r="M57" s="90"/>
      <c r="N57" s="90"/>
      <c r="O57" s="90"/>
    </row>
    <row r="58" spans="1:17" x14ac:dyDescent="0.2">
      <c r="D58" s="90" t="s">
        <v>209</v>
      </c>
      <c r="E58" s="90"/>
      <c r="F58" s="90"/>
      <c r="G58" s="90"/>
      <c r="H58" s="90"/>
      <c r="I58" s="90"/>
      <c r="J58" s="90"/>
      <c r="K58" s="90"/>
      <c r="L58" s="90"/>
      <c r="M58" s="90"/>
      <c r="N58" s="90"/>
      <c r="O58" s="90"/>
    </row>
    <row r="59" spans="1:17" ht="28.5" customHeight="1" x14ac:dyDescent="0.2">
      <c r="D59" s="90" t="s">
        <v>208</v>
      </c>
      <c r="E59" s="90"/>
      <c r="F59" s="90"/>
      <c r="G59" s="90"/>
      <c r="H59" s="90"/>
      <c r="I59" s="90"/>
      <c r="J59" s="90"/>
      <c r="K59" s="90"/>
      <c r="L59" s="90"/>
      <c r="M59" s="90"/>
      <c r="N59" s="90"/>
      <c r="O59" s="90"/>
    </row>
    <row r="60" spans="1:17" x14ac:dyDescent="0.2">
      <c r="C60" s="33" t="s">
        <v>205</v>
      </c>
      <c r="D60" s="90" t="s">
        <v>207</v>
      </c>
      <c r="E60" s="90"/>
      <c r="F60" s="90"/>
      <c r="G60" s="90"/>
      <c r="H60" s="90"/>
      <c r="I60" s="90"/>
      <c r="J60" s="90"/>
      <c r="K60" s="90"/>
      <c r="L60" s="90"/>
      <c r="M60" s="90"/>
      <c r="N60" s="90"/>
      <c r="O60" s="90"/>
    </row>
  </sheetData>
  <sheetProtection sheet="1" objects="1" scenarios="1"/>
  <mergeCells count="10">
    <mergeCell ref="D57:O57"/>
    <mergeCell ref="D58:O58"/>
    <mergeCell ref="D59:O59"/>
    <mergeCell ref="D60:O60"/>
    <mergeCell ref="B1:C1"/>
    <mergeCell ref="E1:F1"/>
    <mergeCell ref="G1:J1"/>
    <mergeCell ref="D54:O54"/>
    <mergeCell ref="D55:O55"/>
    <mergeCell ref="D56:O56"/>
  </mergeCells>
  <pageMargins left="0.35433070866141736" right="0.23" top="0.48" bottom="0.3" header="0.31496062992125984" footer="0.12"/>
  <pageSetup paperSize="9" scale="55" fitToHeight="0" orientation="landscape" r:id="rId1"/>
  <headerFooter>
    <oddFooter>&amp;LFundusze Inwestycyjne Pekao&amp;R&amp;P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2"/>
  <sheetViews>
    <sheetView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13" style="1" customWidth="1"/>
    <col min="12" max="12" width="9.140625" style="1" customWidth="1"/>
    <col min="13" max="13" width="1.28515625" style="1" customWidth="1"/>
    <col min="14" max="14" width="9.140625" style="1" customWidth="1"/>
    <col min="15" max="16384" width="9.140625" style="1" hidden="1"/>
  </cols>
  <sheetData>
    <row r="1" spans="1:12" ht="54.75" customHeight="1" x14ac:dyDescent="0.2">
      <c r="B1" s="91"/>
      <c r="C1" s="91"/>
      <c r="D1" s="54"/>
      <c r="E1" s="92" t="s">
        <v>279</v>
      </c>
      <c r="F1" s="93"/>
      <c r="G1" s="94" t="s">
        <v>1</v>
      </c>
      <c r="H1" s="94"/>
      <c r="I1" s="94"/>
      <c r="J1" s="94"/>
      <c r="K1" s="55"/>
    </row>
    <row r="2" spans="1:12" s="9" customFormat="1" ht="64.5" customHeight="1" x14ac:dyDescent="0.25">
      <c r="A2" s="4" t="s">
        <v>2</v>
      </c>
      <c r="B2" s="5" t="s">
        <v>3</v>
      </c>
      <c r="C2" s="5" t="s">
        <v>4</v>
      </c>
      <c r="D2" s="5" t="s">
        <v>5</v>
      </c>
      <c r="E2" s="5" t="s">
        <v>6</v>
      </c>
      <c r="F2" s="6" t="s">
        <v>7</v>
      </c>
      <c r="G2" s="7" t="s">
        <v>8</v>
      </c>
      <c r="H2" s="7" t="s">
        <v>9</v>
      </c>
      <c r="I2" s="7" t="s">
        <v>10</v>
      </c>
      <c r="J2" s="7" t="s">
        <v>12</v>
      </c>
      <c r="K2" s="7" t="s">
        <v>23</v>
      </c>
      <c r="L2" s="8" t="s">
        <v>24</v>
      </c>
    </row>
    <row r="3" spans="1:12" s="11" customFormat="1" ht="15" x14ac:dyDescent="0.25">
      <c r="A3" s="36">
        <v>1</v>
      </c>
      <c r="B3" s="11" t="s">
        <v>26</v>
      </c>
      <c r="C3" s="11" t="s">
        <v>27</v>
      </c>
      <c r="D3" s="11" t="s">
        <v>28</v>
      </c>
      <c r="E3" s="12" t="s">
        <v>29</v>
      </c>
      <c r="F3" s="13" t="s">
        <v>30</v>
      </c>
      <c r="G3" s="19">
        <v>1.7999999999999999E-2</v>
      </c>
      <c r="H3" s="19">
        <v>1.7999999999999999E-2</v>
      </c>
      <c r="I3" s="37">
        <v>1.7999999999999999E-2</v>
      </c>
      <c r="J3" s="19">
        <v>1.7999999999999999E-2</v>
      </c>
      <c r="K3" s="21">
        <v>40269</v>
      </c>
      <c r="L3" s="23"/>
    </row>
    <row r="4" spans="1:12" s="11" customFormat="1" ht="15" x14ac:dyDescent="0.25">
      <c r="A4" s="36">
        <f t="shared" ref="A4:A40" si="0">+A3+1</f>
        <v>2</v>
      </c>
      <c r="B4" s="11" t="s">
        <v>35</v>
      </c>
      <c r="C4" s="11" t="s">
        <v>36</v>
      </c>
      <c r="D4" s="11" t="s">
        <v>37</v>
      </c>
      <c r="E4" s="12" t="s">
        <v>38</v>
      </c>
      <c r="F4" s="13" t="s">
        <v>30</v>
      </c>
      <c r="G4" s="19">
        <v>3.5000000000000003E-2</v>
      </c>
      <c r="H4" s="19">
        <v>3.5999999999999997E-2</v>
      </c>
      <c r="I4" s="37">
        <f>+Tabela323567[[#This Row],[WKC
A]]</f>
        <v>3.5999999999999997E-2</v>
      </c>
      <c r="J4" s="19">
        <v>2.5999999999999999E-2</v>
      </c>
      <c r="K4" s="21">
        <v>40535</v>
      </c>
      <c r="L4" s="23"/>
    </row>
    <row r="5" spans="1:12" s="11" customFormat="1" ht="15" x14ac:dyDescent="0.25">
      <c r="A5" s="36">
        <f t="shared" si="0"/>
        <v>3</v>
      </c>
      <c r="B5" s="11" t="s">
        <v>39</v>
      </c>
      <c r="C5" s="11" t="s">
        <v>40</v>
      </c>
      <c r="D5" s="11" t="s">
        <v>41</v>
      </c>
      <c r="E5" s="12" t="s">
        <v>38</v>
      </c>
      <c r="F5" s="13" t="s">
        <v>30</v>
      </c>
      <c r="G5" s="19">
        <v>3.4000000000000002E-2</v>
      </c>
      <c r="H5" s="19">
        <v>3.5999999999999997E-2</v>
      </c>
      <c r="I5" s="19">
        <v>0.03</v>
      </c>
      <c r="J5" s="19">
        <v>2.5000000000000001E-2</v>
      </c>
      <c r="K5" s="21">
        <v>35051</v>
      </c>
      <c r="L5" s="27"/>
    </row>
    <row r="6" spans="1:12" s="11" customFormat="1" ht="15" x14ac:dyDescent="0.25">
      <c r="A6" s="36">
        <f t="shared" si="0"/>
        <v>4</v>
      </c>
      <c r="B6" s="11" t="s">
        <v>42</v>
      </c>
      <c r="C6" s="11" t="s">
        <v>43</v>
      </c>
      <c r="D6" s="11" t="s">
        <v>44</v>
      </c>
      <c r="E6" s="12" t="s">
        <v>38</v>
      </c>
      <c r="F6" s="13" t="s">
        <v>30</v>
      </c>
      <c r="G6" s="19">
        <v>3.2000000000000001E-2</v>
      </c>
      <c r="H6" s="19">
        <v>3.3000000000000002E-2</v>
      </c>
      <c r="I6" s="37">
        <f>+Tabela323567[[#This Row],[WKC
A]]</f>
        <v>3.3000000000000002E-2</v>
      </c>
      <c r="J6" s="19">
        <v>0.02</v>
      </c>
      <c r="K6" s="21">
        <v>41082</v>
      </c>
      <c r="L6" s="23"/>
    </row>
    <row r="7" spans="1:12" s="11" customFormat="1" ht="15" x14ac:dyDescent="0.25">
      <c r="A7" s="36">
        <f t="shared" si="0"/>
        <v>5</v>
      </c>
      <c r="B7" s="11" t="s">
        <v>45</v>
      </c>
      <c r="C7" s="11" t="s">
        <v>46</v>
      </c>
      <c r="D7" s="11" t="s">
        <v>47</v>
      </c>
      <c r="E7" s="12" t="s">
        <v>38</v>
      </c>
      <c r="F7" s="13" t="s">
        <v>30</v>
      </c>
      <c r="G7" s="19">
        <v>3.5000000000000003E-2</v>
      </c>
      <c r="H7" s="19">
        <v>3.5999999999999997E-2</v>
      </c>
      <c r="I7" s="37">
        <f>+Tabela323567[[#This Row],[WKC
A]]</f>
        <v>3.5999999999999997E-2</v>
      </c>
      <c r="J7" s="19">
        <v>2.5000000000000001E-2</v>
      </c>
      <c r="K7" s="21">
        <v>40928</v>
      </c>
      <c r="L7" s="23"/>
    </row>
    <row r="8" spans="1:12" s="11" customFormat="1" ht="15" x14ac:dyDescent="0.25">
      <c r="A8" s="36">
        <f t="shared" si="0"/>
        <v>6</v>
      </c>
      <c r="B8" s="11" t="s">
        <v>48</v>
      </c>
      <c r="C8" s="11" t="s">
        <v>49</v>
      </c>
      <c r="D8" s="11" t="s">
        <v>50</v>
      </c>
      <c r="E8" s="12" t="s">
        <v>38</v>
      </c>
      <c r="F8" s="13" t="s">
        <v>30</v>
      </c>
      <c r="G8" s="19">
        <v>1.4E-2</v>
      </c>
      <c r="H8" s="19">
        <v>1.4E-2</v>
      </c>
      <c r="I8" s="37">
        <f>+Tabela323567[[#This Row],[WKC
A]]</f>
        <v>1.4E-2</v>
      </c>
      <c r="J8" s="19">
        <v>1.4E-2</v>
      </c>
      <c r="K8" s="21">
        <v>37151</v>
      </c>
      <c r="L8" s="27"/>
    </row>
    <row r="9" spans="1:12" s="11" customFormat="1" ht="15" x14ac:dyDescent="0.25">
      <c r="A9" s="36">
        <f t="shared" si="0"/>
        <v>7</v>
      </c>
      <c r="B9" s="11" t="s">
        <v>51</v>
      </c>
      <c r="C9" s="11" t="s">
        <v>52</v>
      </c>
      <c r="D9" s="11" t="s">
        <v>53</v>
      </c>
      <c r="E9" s="12" t="s">
        <v>38</v>
      </c>
      <c r="F9" s="13" t="s">
        <v>30</v>
      </c>
      <c r="G9" s="19">
        <v>1.7999999999999999E-2</v>
      </c>
      <c r="H9" s="19">
        <v>1.9E-2</v>
      </c>
      <c r="I9" s="37">
        <f>+Tabela323567[[#This Row],[WKC
A]]</f>
        <v>1.9E-2</v>
      </c>
      <c r="J9" s="19">
        <v>1.4E-2</v>
      </c>
      <c r="K9" s="21">
        <v>41528</v>
      </c>
      <c r="L9" s="23"/>
    </row>
    <row r="10" spans="1:12" s="11" customFormat="1" ht="15" x14ac:dyDescent="0.25">
      <c r="A10" s="36">
        <f t="shared" si="0"/>
        <v>8</v>
      </c>
      <c r="B10" s="11" t="s">
        <v>54</v>
      </c>
      <c r="C10" s="11" t="s">
        <v>55</v>
      </c>
      <c r="D10" s="11" t="s">
        <v>56</v>
      </c>
      <c r="E10" s="12" t="s">
        <v>38</v>
      </c>
      <c r="F10" s="13" t="s">
        <v>30</v>
      </c>
      <c r="G10" s="19">
        <v>3.5999999999999997E-2</v>
      </c>
      <c r="H10" s="19">
        <v>3.5999999999999997E-2</v>
      </c>
      <c r="I10" s="37">
        <f>+Tabela323567[[#This Row],[WKC
A]]</f>
        <v>3.5999999999999997E-2</v>
      </c>
      <c r="J10" s="19">
        <v>2.5999999999999999E-2</v>
      </c>
      <c r="K10" s="21">
        <v>38558</v>
      </c>
      <c r="L10" s="27"/>
    </row>
    <row r="11" spans="1:12" s="11" customFormat="1" ht="15" x14ac:dyDescent="0.25">
      <c r="A11" s="36">
        <f t="shared" si="0"/>
        <v>9</v>
      </c>
      <c r="B11" s="11" t="s">
        <v>57</v>
      </c>
      <c r="C11" s="11" t="s">
        <v>58</v>
      </c>
      <c r="D11" s="11" t="s">
        <v>59</v>
      </c>
      <c r="E11" s="12" t="s">
        <v>38</v>
      </c>
      <c r="F11" s="13" t="s">
        <v>30</v>
      </c>
      <c r="G11" s="19">
        <v>1.9E-2</v>
      </c>
      <c r="H11" s="19">
        <v>0.02</v>
      </c>
      <c r="I11" s="37">
        <f>+Tabela323567[[#This Row],[WKC
A]]</f>
        <v>0.02</v>
      </c>
      <c r="J11" s="19">
        <v>1.4E-2</v>
      </c>
      <c r="K11" s="21">
        <v>41094</v>
      </c>
      <c r="L11" s="23"/>
    </row>
    <row r="12" spans="1:12" s="11" customFormat="1" ht="15" x14ac:dyDescent="0.25">
      <c r="A12" s="36">
        <f t="shared" si="0"/>
        <v>10</v>
      </c>
      <c r="B12" s="11" t="s">
        <v>60</v>
      </c>
      <c r="C12" s="11" t="s">
        <v>61</v>
      </c>
      <c r="D12" s="11" t="s">
        <v>62</v>
      </c>
      <c r="E12" s="12" t="s">
        <v>38</v>
      </c>
      <c r="F12" s="13" t="s">
        <v>30</v>
      </c>
      <c r="G12" s="19">
        <v>0.02</v>
      </c>
      <c r="H12" s="19">
        <v>0.02</v>
      </c>
      <c r="I12" s="19">
        <v>0.02</v>
      </c>
      <c r="J12" s="19">
        <v>0.02</v>
      </c>
      <c r="K12" s="21">
        <v>34863</v>
      </c>
      <c r="L12" s="27"/>
    </row>
    <row r="13" spans="1:12" s="11" customFormat="1" ht="15" x14ac:dyDescent="0.25">
      <c r="A13" s="36">
        <f t="shared" si="0"/>
        <v>11</v>
      </c>
      <c r="B13" s="11" t="s">
        <v>63</v>
      </c>
      <c r="C13" s="11" t="s">
        <v>64</v>
      </c>
      <c r="D13" s="11" t="s">
        <v>65</v>
      </c>
      <c r="E13" s="12" t="s">
        <v>38</v>
      </c>
      <c r="F13" s="13" t="s">
        <v>30</v>
      </c>
      <c r="G13" s="19">
        <v>3.4000000000000002E-2</v>
      </c>
      <c r="H13" s="19">
        <v>3.4000000000000002E-2</v>
      </c>
      <c r="I13" s="37">
        <f>+Tabela323567[[#This Row],[WKC
A]]</f>
        <v>3.4000000000000002E-2</v>
      </c>
      <c r="J13" s="19">
        <v>2.3E-2</v>
      </c>
      <c r="K13" s="21">
        <v>35324</v>
      </c>
      <c r="L13" s="27"/>
    </row>
    <row r="14" spans="1:12" s="11" customFormat="1" ht="15" x14ac:dyDescent="0.25">
      <c r="A14" s="36">
        <f t="shared" si="0"/>
        <v>12</v>
      </c>
      <c r="B14" s="11" t="s">
        <v>66</v>
      </c>
      <c r="C14" s="11" t="s">
        <v>67</v>
      </c>
      <c r="D14" s="11" t="s">
        <v>68</v>
      </c>
      <c r="E14" s="12" t="s">
        <v>38</v>
      </c>
      <c r="F14" s="13" t="s">
        <v>30</v>
      </c>
      <c r="G14" s="19">
        <v>3.5000000000000003E-2</v>
      </c>
      <c r="H14" s="19">
        <v>3.5999999999999997E-2</v>
      </c>
      <c r="I14" s="19">
        <v>3.1E-2</v>
      </c>
      <c r="J14" s="19">
        <v>2.5999999999999999E-2</v>
      </c>
      <c r="K14" s="21">
        <v>33813</v>
      </c>
      <c r="L14" s="27"/>
    </row>
    <row r="15" spans="1:12" s="11" customFormat="1" ht="15" x14ac:dyDescent="0.25">
      <c r="A15" s="36">
        <f t="shared" si="0"/>
        <v>13</v>
      </c>
      <c r="B15" s="11" t="s">
        <v>72</v>
      </c>
      <c r="C15" s="11" t="s">
        <v>73</v>
      </c>
      <c r="D15" s="11" t="s">
        <v>74</v>
      </c>
      <c r="E15" s="12" t="s">
        <v>75</v>
      </c>
      <c r="F15" s="13" t="s">
        <v>76</v>
      </c>
      <c r="G15" s="19">
        <v>3.5000000000000003E-2</v>
      </c>
      <c r="H15" s="19">
        <v>3.5000000000000003E-2</v>
      </c>
      <c r="I15" s="19" t="s">
        <v>29</v>
      </c>
      <c r="J15" s="19" t="s">
        <v>29</v>
      </c>
      <c r="K15" s="21">
        <v>39182</v>
      </c>
      <c r="L15" s="27"/>
    </row>
    <row r="16" spans="1:12" s="11" customFormat="1" ht="15" x14ac:dyDescent="0.25">
      <c r="A16" s="36">
        <f t="shared" si="0"/>
        <v>14</v>
      </c>
      <c r="B16" s="11" t="s">
        <v>77</v>
      </c>
      <c r="C16" s="11" t="s">
        <v>78</v>
      </c>
      <c r="D16" s="11" t="s">
        <v>79</v>
      </c>
      <c r="E16" s="12" t="s">
        <v>75</v>
      </c>
      <c r="F16" s="13" t="s">
        <v>76</v>
      </c>
      <c r="G16" s="19">
        <v>3.6999999999999998E-2</v>
      </c>
      <c r="H16" s="19">
        <v>3.6999999999999998E-2</v>
      </c>
      <c r="I16" s="19" t="s">
        <v>29</v>
      </c>
      <c r="J16" s="19" t="s">
        <v>29</v>
      </c>
      <c r="K16" s="21">
        <v>39238</v>
      </c>
      <c r="L16" s="27"/>
    </row>
    <row r="17" spans="1:12" s="11" customFormat="1" ht="15" x14ac:dyDescent="0.25">
      <c r="A17" s="36">
        <f t="shared" si="0"/>
        <v>15</v>
      </c>
      <c r="B17" s="11" t="s">
        <v>80</v>
      </c>
      <c r="C17" s="11" t="s">
        <v>81</v>
      </c>
      <c r="D17" s="11" t="s">
        <v>82</v>
      </c>
      <c r="E17" s="12" t="s">
        <v>75</v>
      </c>
      <c r="F17" s="13" t="s">
        <v>76</v>
      </c>
      <c r="G17" s="19">
        <v>3.5999999999999997E-2</v>
      </c>
      <c r="H17" s="19">
        <v>3.5999999999999997E-2</v>
      </c>
      <c r="I17" s="19" t="s">
        <v>29</v>
      </c>
      <c r="J17" s="19" t="s">
        <v>29</v>
      </c>
      <c r="K17" s="21">
        <v>39143</v>
      </c>
      <c r="L17" s="27"/>
    </row>
    <row r="18" spans="1:12" ht="15" x14ac:dyDescent="0.25">
      <c r="A18" s="36">
        <f t="shared" si="0"/>
        <v>16</v>
      </c>
      <c r="B18" s="11" t="s">
        <v>83</v>
      </c>
      <c r="C18" s="11" t="s">
        <v>84</v>
      </c>
      <c r="D18" s="11" t="s">
        <v>278</v>
      </c>
      <c r="E18" s="12" t="s">
        <v>75</v>
      </c>
      <c r="F18" s="13" t="s">
        <v>76</v>
      </c>
      <c r="G18" s="19">
        <v>1.6E-2</v>
      </c>
      <c r="H18" s="19">
        <v>1.6E-2</v>
      </c>
      <c r="I18" s="19" t="s">
        <v>29</v>
      </c>
      <c r="J18" s="19" t="s">
        <v>29</v>
      </c>
      <c r="K18" s="21">
        <v>42170</v>
      </c>
      <c r="L18" s="23"/>
    </row>
    <row r="19" spans="1:12" ht="15" x14ac:dyDescent="0.25">
      <c r="A19" s="36">
        <f t="shared" si="0"/>
        <v>17</v>
      </c>
      <c r="B19" s="11" t="s">
        <v>86</v>
      </c>
      <c r="C19" s="11" t="s">
        <v>87</v>
      </c>
      <c r="D19" s="11" t="s">
        <v>277</v>
      </c>
      <c r="E19" s="12" t="s">
        <v>75</v>
      </c>
      <c r="F19" s="13" t="s">
        <v>76</v>
      </c>
      <c r="G19" s="19">
        <v>1.7000000000000001E-2</v>
      </c>
      <c r="H19" s="19">
        <v>1.7000000000000001E-2</v>
      </c>
      <c r="I19" s="19" t="s">
        <v>29</v>
      </c>
      <c r="J19" s="19" t="s">
        <v>29</v>
      </c>
      <c r="K19" s="21">
        <v>42046</v>
      </c>
      <c r="L19" s="23"/>
    </row>
    <row r="20" spans="1:12" ht="15" x14ac:dyDescent="0.25">
      <c r="A20" s="36">
        <f t="shared" si="0"/>
        <v>18</v>
      </c>
      <c r="B20" s="11" t="s">
        <v>89</v>
      </c>
      <c r="C20" s="11" t="s">
        <v>90</v>
      </c>
      <c r="D20" s="11" t="s">
        <v>91</v>
      </c>
      <c r="E20" s="12" t="s">
        <v>75</v>
      </c>
      <c r="F20" s="13" t="s">
        <v>76</v>
      </c>
      <c r="G20" s="19">
        <v>1.0999999999999999E-2</v>
      </c>
      <c r="H20" s="19">
        <v>1.0999999999999999E-2</v>
      </c>
      <c r="I20" s="19" t="s">
        <v>29</v>
      </c>
      <c r="J20" s="19" t="s">
        <v>29</v>
      </c>
      <c r="K20" s="21">
        <v>43166</v>
      </c>
      <c r="L20" s="23"/>
    </row>
    <row r="21" spans="1:12" ht="15" x14ac:dyDescent="0.25">
      <c r="A21" s="36">
        <f t="shared" si="0"/>
        <v>19</v>
      </c>
      <c r="B21" s="11" t="s">
        <v>92</v>
      </c>
      <c r="C21" s="11" t="s">
        <v>93</v>
      </c>
      <c r="D21" s="11" t="s">
        <v>94</v>
      </c>
      <c r="E21" s="12" t="s">
        <v>75</v>
      </c>
      <c r="F21" s="13" t="s">
        <v>76</v>
      </c>
      <c r="G21" s="19">
        <v>2.8000000000000001E-2</v>
      </c>
      <c r="H21" s="19">
        <v>2.8000000000000001E-2</v>
      </c>
      <c r="I21" s="19" t="s">
        <v>29</v>
      </c>
      <c r="J21" s="19" t="s">
        <v>29</v>
      </c>
      <c r="K21" s="21">
        <v>38901</v>
      </c>
      <c r="L21" s="27"/>
    </row>
    <row r="22" spans="1:12" ht="15" x14ac:dyDescent="0.25">
      <c r="A22" s="36">
        <f t="shared" si="0"/>
        <v>20</v>
      </c>
      <c r="B22" s="11" t="s">
        <v>95</v>
      </c>
      <c r="C22" s="11" t="s">
        <v>96</v>
      </c>
      <c r="D22" s="11" t="s">
        <v>97</v>
      </c>
      <c r="E22" s="12" t="s">
        <v>75</v>
      </c>
      <c r="F22" s="13" t="s">
        <v>76</v>
      </c>
      <c r="G22" s="19">
        <v>2.7E-2</v>
      </c>
      <c r="H22" s="19">
        <v>2.7E-2</v>
      </c>
      <c r="I22" s="19" t="s">
        <v>29</v>
      </c>
      <c r="J22" s="19" t="s">
        <v>29</v>
      </c>
      <c r="K22" s="21">
        <v>38842</v>
      </c>
      <c r="L22" s="27"/>
    </row>
    <row r="23" spans="1:12" ht="15" x14ac:dyDescent="0.25">
      <c r="A23" s="36">
        <f t="shared" si="0"/>
        <v>21</v>
      </c>
      <c r="B23" s="11" t="s">
        <v>98</v>
      </c>
      <c r="C23" s="11" t="s">
        <v>99</v>
      </c>
      <c r="D23" s="11" t="s">
        <v>100</v>
      </c>
      <c r="E23" s="12" t="s">
        <v>75</v>
      </c>
      <c r="F23" s="13" t="s">
        <v>76</v>
      </c>
      <c r="G23" s="19">
        <v>8.9999999999999993E-3</v>
      </c>
      <c r="H23" s="19">
        <v>8.9999999999999993E-3</v>
      </c>
      <c r="I23" s="19" t="s">
        <v>29</v>
      </c>
      <c r="J23" s="19" t="s">
        <v>29</v>
      </c>
      <c r="K23" s="21">
        <v>42501</v>
      </c>
      <c r="L23" s="23"/>
    </row>
    <row r="24" spans="1:12" ht="15" x14ac:dyDescent="0.25">
      <c r="A24" s="36">
        <f t="shared" si="0"/>
        <v>22</v>
      </c>
      <c r="B24" s="11" t="s">
        <v>101</v>
      </c>
      <c r="C24" s="11" t="s">
        <v>102</v>
      </c>
      <c r="D24" s="11" t="s">
        <v>103</v>
      </c>
      <c r="E24" s="12" t="s">
        <v>75</v>
      </c>
      <c r="F24" s="13" t="s">
        <v>76</v>
      </c>
      <c r="G24" s="19">
        <v>2.3E-2</v>
      </c>
      <c r="H24" s="19">
        <v>2.3E-2</v>
      </c>
      <c r="I24" s="19" t="s">
        <v>29</v>
      </c>
      <c r="J24" s="19" t="s">
        <v>29</v>
      </c>
      <c r="K24" s="21">
        <v>41829</v>
      </c>
      <c r="L24" s="23"/>
    </row>
    <row r="25" spans="1:12" ht="15" x14ac:dyDescent="0.25">
      <c r="A25" s="36">
        <f t="shared" si="0"/>
        <v>23</v>
      </c>
      <c r="B25" s="11" t="s">
        <v>104</v>
      </c>
      <c r="C25" s="11" t="s">
        <v>105</v>
      </c>
      <c r="D25" s="11" t="s">
        <v>106</v>
      </c>
      <c r="E25" s="12" t="s">
        <v>75</v>
      </c>
      <c r="F25" s="13" t="s">
        <v>76</v>
      </c>
      <c r="G25" s="19">
        <v>2.1999999999999999E-2</v>
      </c>
      <c r="H25" s="19">
        <v>2.1999999999999999E-2</v>
      </c>
      <c r="I25" s="19" t="s">
        <v>29</v>
      </c>
      <c r="J25" s="19" t="s">
        <v>29</v>
      </c>
      <c r="K25" s="21">
        <v>39378</v>
      </c>
      <c r="L25" s="23"/>
    </row>
    <row r="26" spans="1:12" ht="15" x14ac:dyDescent="0.25">
      <c r="A26" s="36">
        <f t="shared" si="0"/>
        <v>24</v>
      </c>
      <c r="B26" s="11" t="s">
        <v>107</v>
      </c>
      <c r="C26" s="11" t="s">
        <v>108</v>
      </c>
      <c r="D26" s="11" t="s">
        <v>109</v>
      </c>
      <c r="E26" s="12" t="s">
        <v>75</v>
      </c>
      <c r="F26" s="13" t="s">
        <v>76</v>
      </c>
      <c r="G26" s="19">
        <v>1.0999999999999999E-2</v>
      </c>
      <c r="H26" s="19">
        <v>1.0999999999999999E-2</v>
      </c>
      <c r="I26" s="19" t="s">
        <v>29</v>
      </c>
      <c r="J26" s="19" t="s">
        <v>29</v>
      </c>
      <c r="K26" s="21">
        <v>40164</v>
      </c>
      <c r="L26" s="23"/>
    </row>
    <row r="27" spans="1:12" ht="15" x14ac:dyDescent="0.25">
      <c r="A27" s="36">
        <f t="shared" si="0"/>
        <v>25</v>
      </c>
      <c r="B27" s="11" t="s">
        <v>110</v>
      </c>
      <c r="C27" s="11" t="s">
        <v>111</v>
      </c>
      <c r="D27" s="11" t="s">
        <v>112</v>
      </c>
      <c r="E27" s="12" t="s">
        <v>75</v>
      </c>
      <c r="F27" s="13" t="s">
        <v>76</v>
      </c>
      <c r="G27" s="19">
        <v>2.4E-2</v>
      </c>
      <c r="H27" s="19">
        <v>2.4E-2</v>
      </c>
      <c r="I27" s="19" t="s">
        <v>29</v>
      </c>
      <c r="J27" s="19" t="s">
        <v>29</v>
      </c>
      <c r="K27" s="21">
        <v>39644</v>
      </c>
      <c r="L27" s="23"/>
    </row>
    <row r="28" spans="1:12" ht="15" x14ac:dyDescent="0.25">
      <c r="A28" s="36">
        <f t="shared" si="0"/>
        <v>26</v>
      </c>
      <c r="B28" s="11" t="s">
        <v>113</v>
      </c>
      <c r="C28" s="11" t="s">
        <v>114</v>
      </c>
      <c r="D28" s="11" t="s">
        <v>115</v>
      </c>
      <c r="E28" s="12" t="s">
        <v>75</v>
      </c>
      <c r="F28" s="13" t="s">
        <v>76</v>
      </c>
      <c r="G28" s="19">
        <v>2.9000000000000001E-2</v>
      </c>
      <c r="H28" s="19">
        <v>2.9000000000000001E-2</v>
      </c>
      <c r="I28" s="19" t="s">
        <v>29</v>
      </c>
      <c r="J28" s="19" t="s">
        <v>29</v>
      </c>
      <c r="K28" s="21">
        <v>42016</v>
      </c>
      <c r="L28" s="23"/>
    </row>
    <row r="29" spans="1:12" ht="15" x14ac:dyDescent="0.25">
      <c r="A29" s="36">
        <f t="shared" si="0"/>
        <v>27</v>
      </c>
      <c r="B29" s="11" t="s">
        <v>116</v>
      </c>
      <c r="C29" s="11" t="s">
        <v>117</v>
      </c>
      <c r="D29" s="11" t="s">
        <v>118</v>
      </c>
      <c r="E29" s="12" t="s">
        <v>75</v>
      </c>
      <c r="F29" s="13" t="s">
        <v>76</v>
      </c>
      <c r="G29" s="19">
        <v>2.5999999999999999E-2</v>
      </c>
      <c r="H29" s="19">
        <v>2.5999999999999999E-2</v>
      </c>
      <c r="I29" s="19" t="s">
        <v>29</v>
      </c>
      <c r="J29" s="19" t="s">
        <v>29</v>
      </c>
      <c r="K29" s="21">
        <v>41598</v>
      </c>
      <c r="L29" s="23"/>
    </row>
    <row r="30" spans="1:12" ht="15" x14ac:dyDescent="0.25">
      <c r="A30" s="36">
        <f t="shared" si="0"/>
        <v>28</v>
      </c>
      <c r="B30" s="11" t="s">
        <v>131</v>
      </c>
      <c r="C30" s="11" t="s">
        <v>132</v>
      </c>
      <c r="D30" s="11" t="s">
        <v>133</v>
      </c>
      <c r="E30" s="12" t="s">
        <v>134</v>
      </c>
      <c r="F30" s="13" t="s">
        <v>76</v>
      </c>
      <c r="G30" s="19">
        <v>1.9E-2</v>
      </c>
      <c r="H30" s="19">
        <v>1.9E-2</v>
      </c>
      <c r="I30" s="19" t="s">
        <v>29</v>
      </c>
      <c r="J30" s="19" t="s">
        <v>29</v>
      </c>
      <c r="K30" s="21">
        <v>40780</v>
      </c>
      <c r="L30" s="23"/>
    </row>
    <row r="31" spans="1:12" ht="15" x14ac:dyDescent="0.25">
      <c r="A31" s="36">
        <f t="shared" si="0"/>
        <v>29</v>
      </c>
      <c r="B31" s="11" t="s">
        <v>135</v>
      </c>
      <c r="C31" s="11" t="s">
        <v>136</v>
      </c>
      <c r="D31" s="11" t="s">
        <v>137</v>
      </c>
      <c r="E31" s="12" t="s">
        <v>134</v>
      </c>
      <c r="F31" s="13" t="s">
        <v>76</v>
      </c>
      <c r="G31" s="19">
        <v>2.5999999999999999E-2</v>
      </c>
      <c r="H31" s="19">
        <v>2.5999999999999999E-2</v>
      </c>
      <c r="I31" s="19" t="s">
        <v>29</v>
      </c>
      <c r="J31" s="19" t="s">
        <v>29</v>
      </c>
      <c r="K31" s="21">
        <v>39738</v>
      </c>
      <c r="L31" s="23"/>
    </row>
    <row r="32" spans="1:12" ht="15" x14ac:dyDescent="0.25">
      <c r="A32" s="36">
        <f t="shared" si="0"/>
        <v>30</v>
      </c>
      <c r="B32" s="11" t="s">
        <v>138</v>
      </c>
      <c r="C32" s="11" t="s">
        <v>139</v>
      </c>
      <c r="D32" s="11" t="s">
        <v>140</v>
      </c>
      <c r="E32" s="12" t="s">
        <v>134</v>
      </c>
      <c r="F32" s="13" t="s">
        <v>76</v>
      </c>
      <c r="G32" s="19">
        <v>2.5999999999999999E-2</v>
      </c>
      <c r="H32" s="19">
        <v>2.5999999999999999E-2</v>
      </c>
      <c r="I32" s="19" t="s">
        <v>29</v>
      </c>
      <c r="J32" s="19" t="s">
        <v>29</v>
      </c>
      <c r="K32" s="21">
        <v>42774</v>
      </c>
      <c r="L32" s="23"/>
    </row>
    <row r="33" spans="1:12" ht="15" x14ac:dyDescent="0.25">
      <c r="A33" s="36">
        <f t="shared" si="0"/>
        <v>31</v>
      </c>
      <c r="B33" s="11" t="s">
        <v>141</v>
      </c>
      <c r="C33" s="11" t="s">
        <v>142</v>
      </c>
      <c r="D33" s="11" t="s">
        <v>143</v>
      </c>
      <c r="E33" s="12" t="s">
        <v>134</v>
      </c>
      <c r="F33" s="13" t="s">
        <v>76</v>
      </c>
      <c r="G33" s="19">
        <v>1.7999999999999999E-2</v>
      </c>
      <c r="H33" s="19">
        <v>1.7999999999999999E-2</v>
      </c>
      <c r="I33" s="19" t="s">
        <v>29</v>
      </c>
      <c r="J33" s="19" t="s">
        <v>29</v>
      </c>
      <c r="K33" s="21">
        <v>42263</v>
      </c>
      <c r="L33" s="23"/>
    </row>
    <row r="34" spans="1:12" ht="15" x14ac:dyDescent="0.25">
      <c r="A34" s="36">
        <f t="shared" si="0"/>
        <v>32</v>
      </c>
      <c r="B34" s="11" t="s">
        <v>144</v>
      </c>
      <c r="C34" s="11" t="s">
        <v>145</v>
      </c>
      <c r="D34" s="11" t="s">
        <v>146</v>
      </c>
      <c r="E34" s="12" t="s">
        <v>134</v>
      </c>
      <c r="F34" s="13" t="s">
        <v>76</v>
      </c>
      <c r="G34" s="19">
        <v>1.4999999999999999E-2</v>
      </c>
      <c r="H34" s="19">
        <v>1.4999999999999999E-2</v>
      </c>
      <c r="I34" s="19" t="s">
        <v>29</v>
      </c>
      <c r="J34" s="19" t="s">
        <v>29</v>
      </c>
      <c r="K34" s="21">
        <v>39925</v>
      </c>
      <c r="L34" s="23"/>
    </row>
    <row r="35" spans="1:12" ht="15" x14ac:dyDescent="0.25">
      <c r="A35" s="36">
        <f t="shared" si="0"/>
        <v>33</v>
      </c>
      <c r="B35" s="11" t="s">
        <v>147</v>
      </c>
      <c r="C35" s="11" t="s">
        <v>148</v>
      </c>
      <c r="D35" s="11" t="s">
        <v>149</v>
      </c>
      <c r="E35" s="12" t="s">
        <v>134</v>
      </c>
      <c r="F35" s="13" t="s">
        <v>76</v>
      </c>
      <c r="G35" s="19">
        <v>1.0999999999999999E-2</v>
      </c>
      <c r="H35" s="19">
        <v>1.0999999999999999E-2</v>
      </c>
      <c r="I35" s="19" t="s">
        <v>29</v>
      </c>
      <c r="J35" s="19" t="s">
        <v>29</v>
      </c>
      <c r="K35" s="21">
        <v>40921</v>
      </c>
      <c r="L35" s="23"/>
    </row>
    <row r="36" spans="1:12" ht="15" x14ac:dyDescent="0.25">
      <c r="A36" s="36">
        <f t="shared" si="0"/>
        <v>34</v>
      </c>
      <c r="B36" s="11" t="s">
        <v>150</v>
      </c>
      <c r="C36" s="11" t="s">
        <v>151</v>
      </c>
      <c r="D36" s="11" t="s">
        <v>152</v>
      </c>
      <c r="E36" s="12" t="s">
        <v>153</v>
      </c>
      <c r="F36" s="13" t="s">
        <v>30</v>
      </c>
      <c r="G36" s="19">
        <v>3.4000000000000002E-2</v>
      </c>
      <c r="H36" s="19">
        <v>3.5000000000000003E-2</v>
      </c>
      <c r="I36" s="19">
        <v>2.9000000000000001E-2</v>
      </c>
      <c r="J36" s="19">
        <v>2.8000000000000001E-2</v>
      </c>
      <c r="K36" s="21">
        <v>36685</v>
      </c>
      <c r="L36" s="27"/>
    </row>
    <row r="37" spans="1:12" ht="15" x14ac:dyDescent="0.25">
      <c r="A37" s="36">
        <f t="shared" si="0"/>
        <v>35</v>
      </c>
      <c r="B37" s="11" t="s">
        <v>154</v>
      </c>
      <c r="C37" s="11" t="s">
        <v>155</v>
      </c>
      <c r="D37" s="11" t="s">
        <v>156</v>
      </c>
      <c r="E37" s="12" t="s">
        <v>153</v>
      </c>
      <c r="F37" s="13" t="s">
        <v>30</v>
      </c>
      <c r="G37" s="19">
        <v>3.4000000000000002E-2</v>
      </c>
      <c r="H37" s="19">
        <v>3.5999999999999997E-2</v>
      </c>
      <c r="I37" s="19" t="s">
        <v>29</v>
      </c>
      <c r="J37" s="19">
        <v>2.5999999999999999E-2</v>
      </c>
      <c r="K37" s="21">
        <v>38106</v>
      </c>
      <c r="L37" s="27"/>
    </row>
    <row r="38" spans="1:12" ht="15" x14ac:dyDescent="0.25">
      <c r="A38" s="36">
        <f t="shared" si="0"/>
        <v>36</v>
      </c>
      <c r="B38" s="11" t="s">
        <v>157</v>
      </c>
      <c r="C38" s="11" t="s">
        <v>158</v>
      </c>
      <c r="D38" s="11" t="s">
        <v>159</v>
      </c>
      <c r="E38" s="12" t="s">
        <v>153</v>
      </c>
      <c r="F38" s="13" t="s">
        <v>30</v>
      </c>
      <c r="G38" s="19">
        <v>2.5000000000000001E-2</v>
      </c>
      <c r="H38" s="19">
        <v>2.5000000000000001E-2</v>
      </c>
      <c r="I38" s="19" t="s">
        <v>29</v>
      </c>
      <c r="J38" s="19">
        <v>2.5000000000000001E-2</v>
      </c>
      <c r="K38" s="21">
        <v>37378</v>
      </c>
      <c r="L38" s="27"/>
    </row>
    <row r="39" spans="1:12" ht="15" x14ac:dyDescent="0.25">
      <c r="A39" s="36">
        <f t="shared" si="0"/>
        <v>37</v>
      </c>
      <c r="B39" s="11" t="s">
        <v>160</v>
      </c>
      <c r="C39" s="11" t="s">
        <v>161</v>
      </c>
      <c r="D39" s="11" t="s">
        <v>162</v>
      </c>
      <c r="E39" s="12" t="s">
        <v>153</v>
      </c>
      <c r="F39" s="13" t="s">
        <v>30</v>
      </c>
      <c r="G39" s="19">
        <v>2.1000000000000001E-2</v>
      </c>
      <c r="H39" s="19">
        <v>2.1000000000000001E-2</v>
      </c>
      <c r="I39" s="19" t="s">
        <v>29</v>
      </c>
      <c r="J39" s="19">
        <v>2.1000000000000001E-2</v>
      </c>
      <c r="K39" s="21">
        <v>37778</v>
      </c>
      <c r="L39" s="27"/>
    </row>
    <row r="40" spans="1:12" ht="15" x14ac:dyDescent="0.25">
      <c r="A40" s="36">
        <f t="shared" si="0"/>
        <v>38</v>
      </c>
      <c r="B40" s="11" t="s">
        <v>163</v>
      </c>
      <c r="C40" s="11" t="s">
        <v>164</v>
      </c>
      <c r="D40" s="11" t="s">
        <v>165</v>
      </c>
      <c r="E40" s="12" t="s">
        <v>153</v>
      </c>
      <c r="F40" s="13" t="s">
        <v>30</v>
      </c>
      <c r="G40" s="19">
        <v>2.5000000000000001E-2</v>
      </c>
      <c r="H40" s="19">
        <v>2.5000000000000001E-2</v>
      </c>
      <c r="I40" s="37">
        <f>+Tabela323567[[#This Row],[WKC
A]]</f>
        <v>2.5000000000000001E-2</v>
      </c>
      <c r="J40" s="19">
        <v>2.5000000000000001E-2</v>
      </c>
      <c r="K40" s="21">
        <v>38558</v>
      </c>
      <c r="L40" s="27"/>
    </row>
    <row r="41" spans="1:12" ht="15" x14ac:dyDescent="0.25">
      <c r="A41" s="36"/>
      <c r="B41" s="11" t="s">
        <v>69</v>
      </c>
      <c r="C41" s="11" t="s">
        <v>276</v>
      </c>
      <c r="D41" s="11" t="s">
        <v>71</v>
      </c>
      <c r="E41" s="12" t="s">
        <v>38</v>
      </c>
      <c r="F41" s="13" t="s">
        <v>30</v>
      </c>
      <c r="G41" s="19"/>
      <c r="H41" s="19"/>
      <c r="I41" s="19"/>
      <c r="J41" s="19"/>
      <c r="K41" s="21">
        <v>43620</v>
      </c>
      <c r="L41" s="27"/>
    </row>
    <row r="42" spans="1:12" ht="15" x14ac:dyDescent="0.25">
      <c r="A42" s="36"/>
      <c r="B42" s="11" t="s">
        <v>119</v>
      </c>
      <c r="C42" s="11" t="s">
        <v>275</v>
      </c>
      <c r="D42" s="11" t="s">
        <v>121</v>
      </c>
      <c r="E42" s="12" t="s">
        <v>75</v>
      </c>
      <c r="F42" s="13" t="s">
        <v>76</v>
      </c>
      <c r="G42" s="19"/>
      <c r="H42" s="19"/>
      <c r="I42" s="19"/>
      <c r="J42" s="19"/>
      <c r="K42" s="21">
        <v>43796</v>
      </c>
      <c r="L42" s="27"/>
    </row>
    <row r="43" spans="1:12" ht="15" x14ac:dyDescent="0.25">
      <c r="A43" s="36"/>
      <c r="B43" s="11" t="s">
        <v>122</v>
      </c>
      <c r="C43" s="11" t="s">
        <v>274</v>
      </c>
      <c r="D43" s="11" t="s">
        <v>124</v>
      </c>
      <c r="E43" s="12" t="s">
        <v>75</v>
      </c>
      <c r="F43" s="13" t="s">
        <v>76</v>
      </c>
      <c r="G43" s="19"/>
      <c r="H43" s="19"/>
      <c r="I43" s="19"/>
      <c r="J43" s="19"/>
      <c r="K43" s="21">
        <v>44028</v>
      </c>
      <c r="L43" s="27"/>
    </row>
    <row r="44" spans="1:12" ht="15" x14ac:dyDescent="0.25">
      <c r="A44" s="36"/>
      <c r="B44" s="11" t="s">
        <v>170</v>
      </c>
      <c r="C44" s="11" t="s">
        <v>273</v>
      </c>
      <c r="D44" s="11" t="s">
        <v>172</v>
      </c>
      <c r="E44" s="12" t="s">
        <v>169</v>
      </c>
      <c r="F44" s="13" t="s">
        <v>76</v>
      </c>
      <c r="G44" s="19"/>
      <c r="H44" s="19"/>
      <c r="I44" s="19"/>
      <c r="J44" s="19"/>
      <c r="K44" s="21">
        <v>43798</v>
      </c>
      <c r="L44" s="27"/>
    </row>
    <row r="45" spans="1:12" ht="15" x14ac:dyDescent="0.25">
      <c r="A45" s="36"/>
      <c r="B45" s="11" t="s">
        <v>166</v>
      </c>
      <c r="C45" s="11" t="s">
        <v>272</v>
      </c>
      <c r="D45" s="11" t="s">
        <v>168</v>
      </c>
      <c r="E45" s="12" t="s">
        <v>169</v>
      </c>
      <c r="F45" s="13" t="s">
        <v>76</v>
      </c>
      <c r="G45" s="19"/>
      <c r="H45" s="19"/>
      <c r="I45" s="19"/>
      <c r="J45" s="19"/>
      <c r="K45" s="21">
        <v>43812</v>
      </c>
      <c r="L45" s="27"/>
    </row>
    <row r="46" spans="1:12" ht="15" x14ac:dyDescent="0.25">
      <c r="A46" s="36"/>
      <c r="B46" s="11" t="s">
        <v>173</v>
      </c>
      <c r="C46" s="11" t="s">
        <v>271</v>
      </c>
      <c r="D46" s="11" t="s">
        <v>175</v>
      </c>
      <c r="E46" s="12" t="s">
        <v>169</v>
      </c>
      <c r="F46" s="13" t="s">
        <v>76</v>
      </c>
      <c r="G46" s="19"/>
      <c r="H46" s="19"/>
      <c r="I46" s="19"/>
      <c r="J46" s="19"/>
      <c r="K46" s="21">
        <v>43798</v>
      </c>
      <c r="L46" s="27"/>
    </row>
    <row r="47" spans="1:12" ht="15" x14ac:dyDescent="0.25">
      <c r="A47" s="36"/>
      <c r="B47" s="11" t="s">
        <v>176</v>
      </c>
      <c r="C47" s="11" t="s">
        <v>270</v>
      </c>
      <c r="D47" s="11" t="s">
        <v>178</v>
      </c>
      <c r="E47" s="12" t="s">
        <v>169</v>
      </c>
      <c r="F47" s="13" t="s">
        <v>76</v>
      </c>
      <c r="G47" s="19"/>
      <c r="H47" s="19"/>
      <c r="I47" s="19"/>
      <c r="J47" s="19"/>
      <c r="K47" s="21">
        <v>43798</v>
      </c>
      <c r="L47" s="27"/>
    </row>
    <row r="48" spans="1:12" ht="15" x14ac:dyDescent="0.25">
      <c r="A48" s="36"/>
      <c r="B48" s="11" t="s">
        <v>179</v>
      </c>
      <c r="C48" s="11" t="s">
        <v>269</v>
      </c>
      <c r="D48" s="11" t="s">
        <v>181</v>
      </c>
      <c r="E48" s="12" t="s">
        <v>169</v>
      </c>
      <c r="F48" s="13" t="s">
        <v>76</v>
      </c>
      <c r="G48" s="19"/>
      <c r="H48" s="19"/>
      <c r="I48" s="19"/>
      <c r="J48" s="19"/>
      <c r="K48" s="21">
        <v>43798</v>
      </c>
      <c r="L48" s="27"/>
    </row>
    <row r="49" spans="1:12" ht="15" x14ac:dyDescent="0.25">
      <c r="A49" s="36"/>
      <c r="B49" s="11" t="s">
        <v>182</v>
      </c>
      <c r="C49" s="11" t="s">
        <v>268</v>
      </c>
      <c r="D49" s="11" t="s">
        <v>184</v>
      </c>
      <c r="E49" s="12" t="s">
        <v>169</v>
      </c>
      <c r="F49" s="13" t="s">
        <v>76</v>
      </c>
      <c r="G49" s="19"/>
      <c r="H49" s="19"/>
      <c r="I49" s="19"/>
      <c r="J49" s="19"/>
      <c r="K49" s="21">
        <v>43798</v>
      </c>
      <c r="L49" s="27"/>
    </row>
    <row r="50" spans="1:12" ht="15" x14ac:dyDescent="0.25">
      <c r="A50" s="36"/>
      <c r="B50" s="11" t="s">
        <v>185</v>
      </c>
      <c r="C50" s="11" t="s">
        <v>267</v>
      </c>
      <c r="D50" s="11" t="s">
        <v>187</v>
      </c>
      <c r="E50" s="12" t="s">
        <v>169</v>
      </c>
      <c r="F50" s="13" t="s">
        <v>76</v>
      </c>
      <c r="G50" s="19"/>
      <c r="H50" s="19"/>
      <c r="I50" s="19"/>
      <c r="J50" s="19"/>
      <c r="K50" s="21">
        <v>43798</v>
      </c>
      <c r="L50" s="27"/>
    </row>
    <row r="51" spans="1:12" ht="15" x14ac:dyDescent="0.25">
      <c r="A51" s="36"/>
      <c r="B51" s="11" t="s">
        <v>188</v>
      </c>
      <c r="C51" s="11" t="s">
        <v>266</v>
      </c>
      <c r="D51" s="11" t="s">
        <v>190</v>
      </c>
      <c r="E51" s="12" t="s">
        <v>169</v>
      </c>
      <c r="F51" s="13" t="s">
        <v>76</v>
      </c>
      <c r="G51" s="19"/>
      <c r="H51" s="19"/>
      <c r="I51" s="19"/>
      <c r="J51" s="19"/>
      <c r="K51" s="21">
        <v>43798</v>
      </c>
      <c r="L51" s="27"/>
    </row>
    <row r="52" spans="1:12" ht="15" x14ac:dyDescent="0.25">
      <c r="A52" s="36"/>
      <c r="B52" s="11" t="s">
        <v>191</v>
      </c>
      <c r="C52" s="11" t="s">
        <v>265</v>
      </c>
      <c r="D52" s="11" t="s">
        <v>193</v>
      </c>
      <c r="E52" s="12" t="s">
        <v>169</v>
      </c>
      <c r="F52" s="13" t="s">
        <v>76</v>
      </c>
      <c r="G52" s="19"/>
      <c r="H52" s="19"/>
      <c r="I52" s="19"/>
      <c r="J52" s="19"/>
      <c r="K52" s="21">
        <v>43803</v>
      </c>
      <c r="L52" s="27"/>
    </row>
  </sheetData>
  <sheetProtection sheet="1" objects="1" scenarios="1"/>
  <mergeCells count="3">
    <mergeCell ref="B1:C1"/>
    <mergeCell ref="E1:F1"/>
    <mergeCell ref="G1:J1"/>
  </mergeCells>
  <pageMargins left="0.35433070866141736" right="0.23" top="0.48" bottom="0.3" header="0.31496062992125984" footer="0.12"/>
  <pageSetup paperSize="9" scale="62" fitToHeight="0" orientation="landscape" r:id="rId1"/>
  <headerFooter>
    <oddFooter>&amp;LFundusze Inwestycyjne Pekao&amp;R&amp;P |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14</vt:i4>
      </vt:variant>
    </vt:vector>
  </HeadingPairs>
  <TitlesOfParts>
    <vt:vector size="21" baseType="lpstr">
      <vt:lpstr>Wskaźniki Opł i kosztów 2022-1</vt:lpstr>
      <vt:lpstr>Informacje dodatkowe</vt:lpstr>
      <vt:lpstr>Wskaźniki Opł i kosztów 2022-0</vt:lpstr>
      <vt:lpstr>Wskaźniki Opł i kosztów 2021-2</vt:lpstr>
      <vt:lpstr>Wskaźniki Opł i kosztów 2021-1</vt:lpstr>
      <vt:lpstr>Wskaźniki Opłat i kosztów-2020</vt:lpstr>
      <vt:lpstr>Wskaźniki Opłat i kosztów -2019</vt:lpstr>
      <vt:lpstr>'Informacje dodatkowe'!Obszar_wydruku</vt:lpstr>
      <vt:lpstr>'Wskaźniki Opł i kosztów 2021-1'!Obszar_wydruku</vt:lpstr>
      <vt:lpstr>'Wskaźniki Opł i kosztów 2021-2'!Obszar_wydruku</vt:lpstr>
      <vt:lpstr>'Wskaźniki Opł i kosztów 2022-0'!Obszar_wydruku</vt:lpstr>
      <vt:lpstr>'Wskaźniki Opł i kosztów 2022-1'!Obszar_wydruku</vt:lpstr>
      <vt:lpstr>'Wskaźniki Opłat i kosztów -2019'!Obszar_wydruku</vt:lpstr>
      <vt:lpstr>'Wskaźniki Opłat i kosztów-2020'!Obszar_wydruku</vt:lpstr>
      <vt:lpstr>'Informacje dodatkowe'!Tytuły_wydruku</vt:lpstr>
      <vt:lpstr>'Wskaźniki Opł i kosztów 2021-1'!Tytuły_wydruku</vt:lpstr>
      <vt:lpstr>'Wskaźniki Opł i kosztów 2021-2'!Tytuły_wydruku</vt:lpstr>
      <vt:lpstr>'Wskaźniki Opł i kosztów 2022-0'!Tytuły_wydruku</vt:lpstr>
      <vt:lpstr>'Wskaźniki Opł i kosztów 2022-1'!Tytuły_wydruku</vt:lpstr>
      <vt:lpstr>'Wskaźniki Opłat i kosztów -2019'!Tytuły_wydruku</vt:lpstr>
      <vt:lpstr>'Wskaźniki Opłat i kosztów-2020'!Tytuły_wydruku</vt:lpstr>
    </vt:vector>
  </TitlesOfParts>
  <Company>Pekao TFI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stawek WKC i OB</dc:title>
  <dc:creator>Czumaj Zbigniew</dc:creator>
  <cp:lastModifiedBy>Czumaj Zbigniew</cp:lastModifiedBy>
  <cp:lastPrinted>2022-02-08T12:31:52Z</cp:lastPrinted>
  <dcterms:created xsi:type="dcterms:W3CDTF">2021-08-27T11:00:39Z</dcterms:created>
  <dcterms:modified xsi:type="dcterms:W3CDTF">2022-02-11T15:05:56Z</dcterms:modified>
  <cp:contentStatus>20220211</cp:contentStatus>
</cp:coreProperties>
</file>